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šejová\Documents\__Strategie_administrace\PRV\3_výzva\"/>
    </mc:Choice>
  </mc:AlternateContent>
  <bookViews>
    <workbookView xWindow="0" yWindow="0" windowWidth="19200" windowHeight="7310" tabRatio="847"/>
  </bookViews>
  <sheets>
    <sheet name="postup" sheetId="16" r:id="rId1"/>
    <sheet name="2018-ÚČ" sheetId="52" r:id="rId2"/>
    <sheet name="2017-ÚČ" sheetId="51" r:id="rId3"/>
    <sheet name="2016-ÚČ" sheetId="45" r:id="rId4"/>
    <sheet name="2015-ÚČ" sheetId="43" r:id="rId5"/>
    <sheet name="2014-ÚČ" sheetId="35" r:id="rId6"/>
    <sheet name="2013-ÚČ" sheetId="29" r:id="rId7"/>
    <sheet name="2018-DE" sheetId="53" r:id="rId8"/>
    <sheet name="2017-DE" sheetId="50" r:id="rId9"/>
    <sheet name="2016-DE" sheetId="47" r:id="rId10"/>
    <sheet name="2015-DE" sheetId="44" r:id="rId11"/>
    <sheet name="2014-DE" sheetId="38" r:id="rId12"/>
    <sheet name="PomocnyMCA" sheetId="4" state="veryHidden" r:id="rId13"/>
    <sheet name="2013-DE" sheetId="42" r:id="rId14"/>
    <sheet name="bodování" sheetId="3" r:id="rId15"/>
  </sheets>
  <definedNames>
    <definedName name="_xlnm.Print_Area" localSheetId="13">'2013-DE'!$A$1:$I$15</definedName>
    <definedName name="_xlnm.Print_Area" localSheetId="11">'2014-DE'!$A$1:$I$27</definedName>
  </definedNames>
  <calcPr calcId="162913"/>
</workbook>
</file>

<file path=xl/calcChain.xml><?xml version="1.0" encoding="utf-8"?>
<calcChain xmlns="http://schemas.openxmlformats.org/spreadsheetml/2006/main">
  <c r="H26" i="3" l="1"/>
  <c r="H25" i="3"/>
  <c r="H23" i="3"/>
  <c r="H22" i="3"/>
  <c r="H20" i="3"/>
  <c r="H19" i="3"/>
  <c r="H17" i="3"/>
  <c r="H16" i="3"/>
  <c r="H15" i="3"/>
  <c r="H14" i="3"/>
  <c r="H13" i="3"/>
  <c r="H12" i="3"/>
  <c r="H11" i="3"/>
  <c r="H10" i="3"/>
  <c r="H8" i="3"/>
  <c r="H7" i="3"/>
  <c r="I15" i="38"/>
  <c r="H15" i="38"/>
  <c r="H15" i="53"/>
  <c r="I15" i="53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35"/>
  <c r="I15" i="35"/>
  <c r="J15" i="52"/>
  <c r="I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J8" i="52"/>
  <c r="I8" i="52"/>
  <c r="J7" i="52"/>
  <c r="I7" i="52"/>
  <c r="J6" i="52"/>
  <c r="I6" i="52"/>
  <c r="J16" i="52" l="1"/>
  <c r="I14" i="38"/>
  <c r="I14" i="44"/>
  <c r="I14" i="47"/>
  <c r="I14" i="50"/>
  <c r="H18" i="3" l="1"/>
  <c r="H21" i="3"/>
  <c r="H24" i="3"/>
  <c r="H9" i="3"/>
  <c r="H6" i="3"/>
  <c r="H15" i="50"/>
  <c r="I15" i="50"/>
  <c r="I15" i="51"/>
  <c r="J15" i="51"/>
  <c r="J14" i="51"/>
  <c r="I14" i="51"/>
  <c r="J13" i="51"/>
  <c r="I13" i="51"/>
  <c r="J12" i="51"/>
  <c r="I12" i="51"/>
  <c r="J11" i="51"/>
  <c r="I11" i="51"/>
  <c r="J10" i="51"/>
  <c r="I10" i="51"/>
  <c r="J9" i="51"/>
  <c r="I9" i="51"/>
  <c r="J8" i="51"/>
  <c r="I8" i="51"/>
  <c r="J7" i="51"/>
  <c r="I7" i="51"/>
  <c r="J6" i="51"/>
  <c r="I6" i="5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4" i="38" l="1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38" l="1"/>
  <c r="I16" i="44"/>
  <c r="I16" i="47"/>
  <c r="J16" i="35"/>
  <c r="J16" i="43"/>
  <c r="J16" i="45"/>
  <c r="I9" i="3" s="1"/>
  <c r="I18" i="3" l="1"/>
  <c r="I21" i="3"/>
  <c r="I15" i="3"/>
  <c r="I12" i="3"/>
  <c r="I24" i="3"/>
  <c r="I7" i="3"/>
  <c r="I6" i="3"/>
  <c r="I13" i="3"/>
  <c r="I14" i="3"/>
  <c r="I17" i="3"/>
  <c r="I25" i="3"/>
  <c r="I16" i="3"/>
  <c r="I20" i="3"/>
  <c r="I23" i="3"/>
  <c r="I26" i="3"/>
  <c r="I11" i="3"/>
  <c r="I8" i="3"/>
  <c r="I19" i="3"/>
  <c r="I22" i="3"/>
  <c r="I10" i="3"/>
</calcChain>
</file>

<file path=xl/sharedStrings.xml><?xml version="1.0" encoding="utf-8"?>
<sst xmlns="http://schemas.openxmlformats.org/spreadsheetml/2006/main" count="1059" uniqueCount="334">
  <si>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</si>
  <si>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</si>
  <si>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</si>
  <si>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</si>
  <si>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</si>
  <si>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</si>
  <si>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</si>
  <si>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</si>
  <si>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</si>
  <si>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</si>
  <si>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</si>
  <si>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</si>
  <si>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</si>
  <si>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</si>
  <si>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</si>
  <si>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</si>
  <si>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</si>
  <si>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</si>
  <si>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</si>
  <si>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</si>
  <si>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</si>
  <si>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</si>
  <si>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</si>
  <si>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</si>
  <si>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</si>
  <si>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</si>
  <si>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</si>
  <si>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</si>
  <si>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</si>
  <si>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</si>
  <si>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</si>
  <si>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</si>
  <si>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</si>
  <si>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</si>
  <si>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</si>
  <si>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</si>
  <si>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</si>
  <si>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</si>
  <si>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</si>
  <si>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</si>
  <si>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</si>
  <si>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</si>
  <si>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</si>
  <si>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</si>
  <si>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</si>
  <si>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</si>
  <si>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</si>
  <si>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</si>
  <si>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</si>
  <si>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</si>
  <si>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</si>
  <si>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</si>
  <si>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</si>
  <si>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</si>
  <si>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</si>
  <si>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</si>
  <si>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</si>
  <si>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</si>
  <si>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</si>
  <si>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</si>
  <si>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</si>
  <si>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</si>
  <si>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</si>
  <si>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</si>
  <si>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</si>
  <si>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</si>
  <si>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</si>
  <si>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</si>
  <si>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</si>
  <si>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</si>
  <si>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</si>
  <si>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</si>
  <si>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</si>
  <si>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</si>
  <si>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</si>
  <si>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</si>
  <si>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</si>
  <si>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</si>
  <si>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</si>
  <si>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</si>
  <si>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</si>
  <si>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</si>
  <si>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</si>
  <si>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</si>
  <si>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</si>
  <si>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</si>
  <si>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</si>
  <si>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</si>
  <si>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</si>
  <si>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</si>
  <si>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</si>
  <si>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</si>
  <si>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</si>
  <si>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</si>
  <si>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</si>
  <si>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</si>
  <si>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</si>
  <si>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</si>
  <si>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</si>
  <si>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</si>
  <si>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</si>
  <si>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</si>
  <si>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</si>
  <si>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</si>
  <si>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</si>
  <si>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</si>
  <si>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</si>
  <si>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</si>
  <si>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</si>
  <si>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</si>
  <si>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</si>
  <si>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</si>
  <si>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</si>
  <si>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</si>
  <si>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</si>
  <si>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</si>
  <si>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</si>
  <si>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</si>
  <si>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</si>
  <si>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</si>
  <si>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</si>
  <si>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</si>
  <si>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Krátkodobé bankovní úvěry</t>
  </si>
  <si>
    <t>080</t>
  </si>
  <si>
    <t>083</t>
  </si>
  <si>
    <t>089</t>
  </si>
  <si>
    <t>105</t>
  </si>
  <si>
    <t>120</t>
  </si>
  <si>
    <t>121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</si>
  <si>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</si>
  <si>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</si>
  <si>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</si>
  <si>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</si>
  <si>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</si>
  <si>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</si>
  <si>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</si>
  <si>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</si>
  <si>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</si>
  <si>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</si>
  <si>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</si>
  <si>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</si>
  <si>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</si>
  <si>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</si>
  <si>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</si>
  <si>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</si>
  <si>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</si>
  <si>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</si>
  <si>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</si>
  <si>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</si>
  <si>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</si>
  <si>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</si>
  <si>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</si>
  <si>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</si>
  <si>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</si>
  <si>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</si>
  <si>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</si>
  <si>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</si>
  <si>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</si>
  <si>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</si>
  <si>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</si>
  <si>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</si>
  <si>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</si>
  <si>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</si>
  <si>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</si>
  <si>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</si>
  <si>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</si>
  <si>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</si>
  <si>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</si>
  <si>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</si>
  <si>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</si>
  <si>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</si>
  <si>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</si>
  <si>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</si>
  <si>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</si>
  <si>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</si>
  <si>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</si>
  <si>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</si>
  <si>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</si>
  <si>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</si>
  <si>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</si>
  <si>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</si>
  <si>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</si>
  <si>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</si>
  <si>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</si>
  <si>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</si>
  <si>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</si>
  <si>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</si>
  <si>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</si>
  <si>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</si>
  <si>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</si>
  <si>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</si>
  <si>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</si>
  <si>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</si>
  <si>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</si>
  <si>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</si>
  <si>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</si>
  <si>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</si>
  <si>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</si>
  <si>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</si>
  <si>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</si>
  <si>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</si>
  <si>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</si>
  <si>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</si>
  <si>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</si>
  <si>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</si>
  <si>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</si>
  <si>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</si>
  <si>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</si>
  <si>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</si>
  <si>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</si>
  <si>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</si>
  <si>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</si>
  <si>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</si>
  <si>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</si>
  <si>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</si>
  <si>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</si>
  <si>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</si>
  <si>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</si>
  <si>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</si>
  <si>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</si>
  <si>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</si>
  <si>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</si>
  <si>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</si>
  <si>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</si>
  <si>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</si>
  <si>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</si>
  <si>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</si>
  <si>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</si>
  <si>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</si>
  <si>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</si>
  <si>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</si>
  <si>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</si>
  <si>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</si>
  <si>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</si>
  <si>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</si>
  <si>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</si>
  <si>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</si>
  <si>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</si>
  <si>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</si>
  <si>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</si>
  <si>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</si>
  <si>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</si>
  <si>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</si>
  <si>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</si>
  <si>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</si>
  <si>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</si>
  <si>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</si>
  <si>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</si>
  <si>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</si>
  <si>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</si>
  <si>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</si>
  <si>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</si>
  <si>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</si>
  <si>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</si>
  <si>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</si>
  <si>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</si>
  <si>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</si>
  <si>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</si>
  <si>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</si>
  <si>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</si>
  <si>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</si>
  <si>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</si>
  <si>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</si>
  <si>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</si>
  <si>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</si>
  <si>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</si>
  <si>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za účetnictví roky 2016, 2015, 2014</t>
  </si>
  <si>
    <t>za účetnictví roky 2016, 2015</t>
  </si>
  <si>
    <t>za daňovou evidenci roky 2016, 2015, 2014</t>
  </si>
  <si>
    <t>za daňovou evidenci roky 2016, 2015</t>
  </si>
  <si>
    <t>za účetnictví roky 2016, 2015 a daňovou evidenci rok 2014</t>
  </si>
  <si>
    <t>za účetnictví rok 2016 a daňovou evidenci roky 2015, 2014</t>
  </si>
  <si>
    <t>za účetnictví rok 2016 a daňovou evidenci rok 2015</t>
  </si>
  <si>
    <t>Počet bodů celkem za rok 2016</t>
  </si>
  <si>
    <t>do (včetně)</t>
  </si>
  <si>
    <t>2017-ÚČ, 2016-ÚČ, 2015-ÚČ</t>
  </si>
  <si>
    <t>za účetnictví roky 2017, 2016, 2015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</si>
  <si>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</si>
  <si>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</si>
  <si>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</si>
  <si>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</si>
  <si>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</si>
  <si>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</si>
  <si>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</si>
  <si>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</si>
  <si>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</si>
  <si>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Výsledek ukazatelů za rok 2017</t>
  </si>
  <si>
    <t>Počet bodů celkem za rok 2017</t>
  </si>
  <si>
    <t>2017-ÚČ, 2016-DE, 2015-DE</t>
  </si>
  <si>
    <t>za účetnictví rok 2017 a daňovou evidenci roky 2016, 2015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</si>
  <si>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</si>
  <si>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</si>
  <si>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</si>
  <si>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</si>
  <si>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</si>
  <si>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</si>
  <si>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</si>
  <si>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</si>
  <si>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</si>
  <si>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</si>
  <si>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</si>
  <si>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</si>
  <si>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</si>
  <si>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</si>
  <si>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</si>
  <si>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</si>
  <si>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</si>
  <si>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</si>
  <si>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>2018-ÚČ, 2017-ÚČ</t>
  </si>
  <si>
    <t xml:space="preserve"> 2017-ÚČ, 2016-ÚČ 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</si>
  <si>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</si>
  <si>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</si>
  <si>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</si>
  <si>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</si>
  <si>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</si>
  <si>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</si>
  <si>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</si>
  <si>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</si>
  <si>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 xml:space="preserve">za daňovou evidenci roky 2018, 2017 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</si>
  <si>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</si>
  <si>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</si>
  <si>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</si>
  <si>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>z Přiznání k dani z příjmů fyzických osob u žadatelů s daňovou evidencí</t>
  </si>
  <si>
    <t xml:space="preserve">Rozvaha </t>
  </si>
  <si>
    <t xml:space="preserve">Výkaz zisku a ztráty </t>
  </si>
  <si>
    <t>Rozvaha</t>
  </si>
  <si>
    <t>Výkaz zisku a ztráty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</si>
  <si>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</si>
  <si>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</si>
  <si>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</si>
  <si>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</si>
  <si>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Přiznání k dani z příjmů fyzických osob 2014</t>
  </si>
  <si>
    <t>Přiznání k dani z příjmů fyzických osob 2013</t>
  </si>
  <si>
    <t>dle příslušných roků (lze i např.: rok 2016 - daňová evidence a roky 2017, 2018 - účetnictví, tj. žadatel přešel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</si>
</sst>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E26" sqref="E26"/>
    </sheetView>
  </sheetViews>
  <sheetFormatPr defaultRowHeight="12.5" x14ac:dyDescent="0.25"/>
  <cols>
    <col min="1" max="1" width="5" customWidth="1"/>
    <col min="2" max="2" width="1.54296875" customWidth="1"/>
    <col min="3" max="3" width="7.26953125" customWidth="1"/>
    <col min="4" max="4" width="12.7265625" customWidth="1"/>
    <col min="5" max="5" width="17.453125" customWidth="1"/>
    <col min="6" max="7" width="7.81640625" customWidth="1"/>
    <col min="8" max="8" width="7.7265625" customWidth="1"/>
    <col min="9" max="9" width="8" customWidth="1"/>
    <col min="10" max="10" width="21" customWidth="1"/>
    <col min="11" max="11" width="7.81640625" customWidth="1"/>
    <col min="12" max="12" width="24.54296875" customWidth="1"/>
    <col min="13" max="13" width="6.453125" customWidth="1"/>
    <col min="14" max="14" width="25" customWidth="1"/>
    <col min="15" max="15" width="3.54296875" customWidth="1"/>
  </cols>
  <sheetData>
    <row r="1" spans="1:21" ht="13" thickBot="1" x14ac:dyDescent="0.3"/>
    <row r="2" spans="1:21" ht="7.5" customHeight="1" thickTop="1" x14ac:dyDescent="0.3">
      <c r="A2" s="7"/>
      <c r="B2" s="76"/>
      <c r="C2" s="77"/>
      <c r="D2" s="77"/>
      <c r="E2" s="77"/>
      <c r="F2" s="78"/>
      <c r="G2" s="79"/>
      <c r="H2" s="80"/>
      <c r="I2" s="81"/>
      <c r="J2" s="77"/>
      <c r="K2" s="77"/>
      <c r="L2" s="77"/>
      <c r="M2" s="82"/>
      <c r="N2" s="7"/>
      <c r="O2" s="7"/>
      <c r="P2" s="7"/>
      <c r="Q2" s="7"/>
      <c r="R2" s="7"/>
      <c r="S2" s="7"/>
      <c r="T2" s="7"/>
      <c r="U2" s="8"/>
    </row>
    <row r="3" spans="1:21" ht="17.5" x14ac:dyDescent="0.35">
      <c r="A3" s="7"/>
      <c r="B3" s="96"/>
      <c r="C3" s="59"/>
      <c r="D3" s="59"/>
      <c r="E3" s="59"/>
      <c r="F3" s="83" t="s">
        <v>100</v>
      </c>
      <c r="G3" s="84"/>
      <c r="H3" s="84"/>
      <c r="I3" s="85"/>
      <c r="J3" s="60"/>
      <c r="K3" s="60"/>
      <c r="L3" s="60"/>
      <c r="M3" s="86"/>
      <c r="N3" s="7"/>
      <c r="O3" s="7"/>
      <c r="P3" s="7"/>
      <c r="Q3" s="7"/>
      <c r="R3" s="7"/>
      <c r="S3" s="7"/>
      <c r="T3" s="7"/>
      <c r="U3" s="8"/>
    </row>
    <row r="4" spans="1:21" ht="14" x14ac:dyDescent="0.3">
      <c r="A4" s="7"/>
      <c r="B4" s="87"/>
      <c r="C4" s="10"/>
      <c r="D4" s="10"/>
      <c r="E4" s="10"/>
      <c r="F4" s="10"/>
      <c r="G4" s="10"/>
      <c r="H4" s="10"/>
      <c r="I4" s="10"/>
      <c r="J4" s="10"/>
      <c r="K4" s="10"/>
      <c r="L4" s="10"/>
      <c r="M4" s="88"/>
      <c r="N4" s="7"/>
      <c r="O4" s="7"/>
      <c r="P4" s="7"/>
      <c r="Q4" s="7"/>
      <c r="R4" s="7"/>
      <c r="S4" s="7"/>
      <c r="T4" s="7"/>
      <c r="U4" s="8"/>
    </row>
    <row r="5" spans="1:21" ht="14" x14ac:dyDescent="0.3">
      <c r="A5" s="14"/>
      <c r="B5" s="89"/>
      <c r="C5" s="90" t="s">
        <v>118</v>
      </c>
      <c r="D5" s="90"/>
      <c r="E5" s="90"/>
      <c r="F5" s="90"/>
      <c r="G5" s="90"/>
      <c r="H5" s="90"/>
      <c r="I5" s="90"/>
      <c r="J5" s="90"/>
      <c r="K5" s="90"/>
      <c r="L5" s="90"/>
      <c r="M5" s="91"/>
      <c r="N5" s="14"/>
      <c r="O5" s="14"/>
      <c r="P5" s="14"/>
      <c r="Q5" s="14"/>
      <c r="R5" s="14"/>
      <c r="S5" s="14"/>
      <c r="T5" s="7"/>
      <c r="U5" s="8"/>
    </row>
    <row r="6" spans="1:21" ht="14" x14ac:dyDescent="0.3">
      <c r="A6" s="14"/>
      <c r="B6" s="89"/>
      <c r="C6" s="90" t="s">
        <v>322</v>
      </c>
      <c r="D6" s="90"/>
      <c r="E6" s="90"/>
      <c r="F6" s="90"/>
      <c r="G6" s="90"/>
      <c r="H6" s="90"/>
      <c r="I6" s="90"/>
      <c r="J6" s="90"/>
      <c r="K6" s="90"/>
      <c r="L6" s="90"/>
      <c r="M6" s="91"/>
      <c r="N6" s="14"/>
      <c r="O6" s="14"/>
      <c r="P6" s="14"/>
      <c r="Q6" s="14"/>
      <c r="R6" s="14"/>
      <c r="S6" s="14"/>
      <c r="T6" s="7"/>
      <c r="U6" s="8"/>
    </row>
    <row r="7" spans="1:21" ht="14" x14ac:dyDescent="0.3">
      <c r="A7" s="14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4"/>
      <c r="Q7" s="14"/>
      <c r="R7" s="14"/>
      <c r="S7" s="14"/>
      <c r="T7" s="7"/>
      <c r="U7" s="8"/>
    </row>
    <row r="8" spans="1:21" ht="14" x14ac:dyDescent="0.3">
      <c r="A8" s="14"/>
      <c r="B8" s="89"/>
      <c r="C8" s="90" t="s">
        <v>264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14"/>
      <c r="O8" s="14"/>
      <c r="P8" s="14"/>
      <c r="Q8" s="14"/>
      <c r="R8" s="14"/>
      <c r="S8" s="14"/>
      <c r="T8" s="7"/>
      <c r="U8" s="8"/>
    </row>
    <row r="9" spans="1:21" ht="14" x14ac:dyDescent="0.3">
      <c r="A9" s="14"/>
      <c r="B9" s="89"/>
      <c r="C9" s="75" t="s">
        <v>262</v>
      </c>
      <c r="D9" s="31"/>
      <c r="E9" s="31"/>
      <c r="F9" s="31"/>
      <c r="G9" s="31"/>
      <c r="H9" s="31"/>
      <c r="I9" s="31"/>
      <c r="J9" s="31"/>
      <c r="K9" s="31"/>
      <c r="L9" s="31"/>
      <c r="M9" s="92"/>
      <c r="N9" s="34"/>
      <c r="O9" s="34"/>
      <c r="P9" s="34"/>
      <c r="Q9" s="14"/>
      <c r="R9" s="14"/>
      <c r="S9" s="14"/>
      <c r="T9" s="7"/>
      <c r="U9" s="8"/>
    </row>
    <row r="10" spans="1:21" ht="14" x14ac:dyDescent="0.3">
      <c r="A10" s="14"/>
      <c r="B10" s="89"/>
      <c r="C10" s="75" t="s">
        <v>263</v>
      </c>
      <c r="D10" s="31"/>
      <c r="E10" s="31"/>
      <c r="F10" s="31"/>
      <c r="G10" s="31"/>
      <c r="H10" s="31"/>
      <c r="I10" s="31"/>
      <c r="J10" s="31"/>
      <c r="K10" s="31"/>
      <c r="L10" s="31"/>
      <c r="M10" s="92"/>
      <c r="N10" s="34"/>
      <c r="O10" s="34"/>
      <c r="P10" s="34"/>
      <c r="Q10" s="14"/>
      <c r="R10" s="14"/>
      <c r="S10" s="14"/>
      <c r="T10" s="7"/>
      <c r="U10" s="8"/>
    </row>
    <row r="11" spans="1:21" ht="14" x14ac:dyDescent="0.3">
      <c r="A11" s="14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14"/>
      <c r="O11" s="14"/>
      <c r="P11" s="14"/>
      <c r="Q11" s="14"/>
      <c r="R11" s="14"/>
      <c r="S11" s="14"/>
      <c r="T11" s="7"/>
      <c r="U11" s="8"/>
    </row>
    <row r="12" spans="1:21" ht="14" x14ac:dyDescent="0.3">
      <c r="A12" s="14"/>
      <c r="B12" s="89"/>
      <c r="C12" s="93" t="s">
        <v>64</v>
      </c>
      <c r="D12" s="93"/>
      <c r="E12" s="90"/>
      <c r="F12" s="90"/>
      <c r="G12" s="90"/>
      <c r="H12" s="90"/>
      <c r="I12" s="90"/>
      <c r="J12" s="90"/>
      <c r="K12" s="90"/>
      <c r="L12" s="90"/>
      <c r="M12" s="91"/>
      <c r="N12" s="14"/>
      <c r="O12" s="14"/>
      <c r="P12" s="14"/>
      <c r="Q12" s="14"/>
      <c r="R12" s="14"/>
      <c r="S12" s="14"/>
      <c r="T12" s="7"/>
      <c r="U12" s="8"/>
    </row>
    <row r="13" spans="1:21" ht="14" x14ac:dyDescent="0.3">
      <c r="A13" s="14"/>
      <c r="B13" s="89"/>
      <c r="C13" s="93" t="s">
        <v>97</v>
      </c>
      <c r="D13" s="93"/>
      <c r="E13" s="90"/>
      <c r="F13" s="90"/>
      <c r="G13" s="90"/>
      <c r="H13" s="90"/>
      <c r="I13" s="90"/>
      <c r="J13" s="106" t="s">
        <v>92</v>
      </c>
      <c r="K13" s="90" t="s">
        <v>98</v>
      </c>
      <c r="L13" s="107" t="s">
        <v>119</v>
      </c>
      <c r="M13" s="94"/>
      <c r="O13" s="14"/>
      <c r="P13" s="14"/>
      <c r="Q13" s="14"/>
      <c r="R13" s="14"/>
      <c r="S13" s="14"/>
      <c r="T13" s="7"/>
      <c r="U13" s="8"/>
    </row>
    <row r="14" spans="1:21" ht="14" x14ac:dyDescent="0.3">
      <c r="A14" s="14"/>
      <c r="B14" s="89"/>
      <c r="C14" s="93" t="s">
        <v>333</v>
      </c>
      <c r="D14" s="93"/>
      <c r="E14" s="90"/>
      <c r="F14" s="90"/>
      <c r="G14" s="90"/>
      <c r="H14" s="90"/>
      <c r="I14" s="90"/>
      <c r="J14" s="90"/>
      <c r="K14" s="90"/>
      <c r="L14" s="90"/>
      <c r="M14" s="91"/>
      <c r="N14" s="14"/>
      <c r="O14" s="14"/>
      <c r="P14" s="14"/>
      <c r="Q14" s="14"/>
      <c r="R14" s="14"/>
      <c r="S14" s="14"/>
      <c r="T14" s="7"/>
      <c r="U14" s="8"/>
    </row>
    <row r="15" spans="1:21" ht="14" x14ac:dyDescent="0.3">
      <c r="A15" s="14"/>
      <c r="B15" s="89"/>
      <c r="C15" s="93" t="s">
        <v>120</v>
      </c>
      <c r="D15" s="93"/>
      <c r="E15" s="90"/>
      <c r="F15" s="90"/>
      <c r="G15" s="90"/>
      <c r="H15" s="90"/>
      <c r="I15" s="90"/>
      <c r="J15" s="90"/>
      <c r="K15" s="90"/>
      <c r="L15" s="90"/>
      <c r="M15" s="91"/>
      <c r="N15" s="14"/>
      <c r="O15" s="14"/>
      <c r="P15" s="14"/>
      <c r="Q15" s="14"/>
      <c r="R15" s="14"/>
      <c r="S15" s="14"/>
      <c r="T15" s="7"/>
      <c r="U15" s="8"/>
    </row>
    <row r="16" spans="1:21" ht="14" x14ac:dyDescent="0.3">
      <c r="A16" s="14"/>
      <c r="B16" s="89"/>
      <c r="C16" s="93" t="s">
        <v>147</v>
      </c>
      <c r="D16" s="93"/>
      <c r="E16" s="90"/>
      <c r="F16" s="90"/>
      <c r="G16" s="90"/>
      <c r="H16" s="90"/>
      <c r="I16" s="90"/>
      <c r="J16" s="90"/>
      <c r="K16" s="90"/>
      <c r="L16" s="90"/>
      <c r="M16" s="91"/>
      <c r="N16" s="14"/>
      <c r="O16" s="14"/>
      <c r="P16" s="14"/>
      <c r="Q16" s="14"/>
      <c r="R16" s="14"/>
      <c r="S16" s="14"/>
      <c r="T16" s="7"/>
      <c r="U16" s="8"/>
    </row>
    <row r="17" spans="1:21" ht="14" x14ac:dyDescent="0.3">
      <c r="A17" s="14"/>
      <c r="B17" s="89"/>
      <c r="C17" s="93" t="s">
        <v>99</v>
      </c>
      <c r="D17" s="95" t="s">
        <v>65</v>
      </c>
      <c r="E17" s="90"/>
      <c r="F17" s="90"/>
      <c r="G17" s="90"/>
      <c r="H17" s="90"/>
      <c r="I17" s="90"/>
      <c r="J17" s="90"/>
      <c r="K17" s="90"/>
      <c r="L17" s="90"/>
      <c r="M17" s="91"/>
      <c r="N17" s="14"/>
      <c r="O17" s="14"/>
      <c r="P17" s="14"/>
      <c r="Q17" s="14"/>
      <c r="R17" s="14"/>
      <c r="S17" s="14"/>
      <c r="T17" s="7"/>
      <c r="U17" s="8"/>
    </row>
    <row r="18" spans="1:21" ht="14" x14ac:dyDescent="0.3">
      <c r="A18" s="14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14"/>
      <c r="O18" s="14"/>
      <c r="P18" s="14"/>
      <c r="Q18" s="14"/>
      <c r="R18" s="14"/>
      <c r="S18" s="14"/>
      <c r="T18" s="7"/>
      <c r="U18" s="8"/>
    </row>
    <row r="19" spans="1:21" ht="14.5" thickBot="1" x14ac:dyDescent="0.35">
      <c r="A19" s="14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14"/>
      <c r="O19" s="14"/>
      <c r="P19" s="14"/>
      <c r="Q19" s="14"/>
      <c r="R19" s="14"/>
      <c r="S19" s="14"/>
      <c r="T19" s="7"/>
      <c r="U19" s="8"/>
    </row>
    <row r="20" spans="1:21" ht="14.5" thickTop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26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2" sqref="B2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76" customWidth="1"/>
    <col min="5" max="5" width="9.1796875" style="176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" x14ac:dyDescent="0.3">
      <c r="A2" s="8"/>
      <c r="B2" s="29" t="s">
        <v>329</v>
      </c>
      <c r="C2" s="13"/>
      <c r="D2" s="171"/>
      <c r="E2" s="166"/>
      <c r="F2" s="13"/>
      <c r="G2" s="29" t="s">
        <v>235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5" thickBot="1" x14ac:dyDescent="0.3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(((D6+D7+D10+D13)-('2015-DE'!D6+'2015-DE'!D7+'2015-DE'!D10+'2015-DE'!D13)+D22)/('2015-DE'!D6+'2015-DE'!D7+'2015-DE'!D10+'2015-DE'!D13))*100</f>
        <v>#DIV/0!</v>
      </c>
      <c r="I15" s="113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8"/>
      <c r="B16" s="10"/>
      <c r="C16" s="30"/>
      <c r="D16" s="184"/>
      <c r="E16" s="166"/>
      <c r="F16" s="26" t="s">
        <v>53</v>
      </c>
      <c r="G16" s="27" t="s">
        <v>273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" thickTop="1" x14ac:dyDescent="0.3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2" sqref="B2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76" customWidth="1"/>
    <col min="5" max="5" width="9.1796875" style="176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" x14ac:dyDescent="0.3">
      <c r="A2" s="8"/>
      <c r="B2" s="29" t="s">
        <v>330</v>
      </c>
      <c r="C2" s="13"/>
      <c r="D2" s="171"/>
      <c r="E2" s="166"/>
      <c r="F2" s="13"/>
      <c r="G2" s="29" t="s">
        <v>148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5" thickBot="1" x14ac:dyDescent="0.3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(((D6+D7+D10+D13)-('2014-DE'!D6+'2014-DE'!D7+'2014-DE'!D10+'2014-DE'!D13)+D22)/('2014-DE'!D6+'2014-DE'!D7+'2014-DE'!D10+'2014-DE'!D13))*100</f>
        <v>#DIV/0!</v>
      </c>
      <c r="I15" s="113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8"/>
      <c r="B16" s="10"/>
      <c r="C16" s="30"/>
      <c r="D16" s="184"/>
      <c r="E16" s="166"/>
      <c r="F16" s="26" t="s">
        <v>53</v>
      </c>
      <c r="G16" s="27" t="s">
        <v>149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" thickTop="1" x14ac:dyDescent="0.3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>
      <selection activeCell="B2" sqref="B2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76" customWidth="1"/>
    <col min="5" max="5" width="9.1796875" style="176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" x14ac:dyDescent="0.3">
      <c r="A2" s="8"/>
      <c r="B2" s="29" t="s">
        <v>331</v>
      </c>
      <c r="C2" s="13"/>
      <c r="D2" s="171"/>
      <c r="E2" s="166"/>
      <c r="F2" s="13"/>
      <c r="G2" s="29" t="s">
        <v>140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5" thickBot="1" x14ac:dyDescent="0.3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8"/>
      <c r="B14" s="17" t="s">
        <v>110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(((D6+D7+D10+D13)-('2013-DE'!D6+'2013-DE'!D7+'2013-DE'!D8+'2013-DE'!D9)+D22)/('2013-DE'!D6+'2013-DE'!D7+'2013-DE'!D8+'2013-DE'!D9))*100</f>
        <v>#DIV/0!</v>
      </c>
      <c r="I15" s="113">
        <f>IF(AND((D6+D7+D10+D13)=0,D22=0,('2013-DE'!D6+'2013-DE'!D7+'2013-DE'!D8+'2013-DE'!D9)=0),0, IF(('2013-DE'!D6+'2013-DE'!D7+'2013-DE'!D8+'2013-DE'!D9)=0,3,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8"/>
      <c r="B16" s="10"/>
      <c r="C16" s="30"/>
      <c r="D16" s="184"/>
      <c r="E16" s="166"/>
      <c r="F16" s="26" t="s">
        <v>53</v>
      </c>
      <c r="G16" s="27" t="s">
        <v>143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" thickTop="1" x14ac:dyDescent="0.3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5" x14ac:dyDescent="0.25"/>
  <sheetData>
    <row r="1" spans="2:2" x14ac:dyDescent="0.25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>
      <selection activeCell="E33" sqref="E33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76" customWidth="1"/>
    <col min="5" max="5" width="9.1796875" style="176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8"/>
      <c r="B1" s="8"/>
      <c r="C1" s="8"/>
      <c r="D1" s="163"/>
      <c r="E1" s="163"/>
      <c r="F1" s="118"/>
      <c r="G1" s="118"/>
      <c r="H1" s="118"/>
      <c r="I1" s="118"/>
      <c r="J1" s="118"/>
      <c r="K1" s="8"/>
      <c r="L1" s="8"/>
    </row>
    <row r="2" spans="1:99" ht="14" x14ac:dyDescent="0.3">
      <c r="A2" s="8"/>
      <c r="B2" s="29" t="s">
        <v>332</v>
      </c>
      <c r="C2" s="13"/>
      <c r="D2" s="171"/>
      <c r="E2" s="166"/>
      <c r="F2" s="31"/>
      <c r="G2" s="63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" x14ac:dyDescent="0.3">
      <c r="A3" s="11"/>
      <c r="B3" s="62"/>
      <c r="C3" s="9"/>
      <c r="D3" s="178"/>
      <c r="E3" s="178"/>
      <c r="F3" s="31"/>
      <c r="G3" s="63"/>
      <c r="H3" s="31"/>
      <c r="I3" s="31"/>
      <c r="J3" s="31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x14ac:dyDescent="0.35">
      <c r="A4" s="8"/>
      <c r="B4" s="7"/>
      <c r="C4" s="7"/>
      <c r="D4" s="166"/>
      <c r="E4" s="166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8"/>
      <c r="B5" s="15" t="s">
        <v>25</v>
      </c>
      <c r="C5" s="16" t="s">
        <v>26</v>
      </c>
      <c r="D5" s="183" t="s">
        <v>66</v>
      </c>
      <c r="E5" s="166"/>
      <c r="F5" s="119"/>
      <c r="G5" s="119"/>
      <c r="H5" s="120"/>
      <c r="I5" s="121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8"/>
      <c r="B6" s="17" t="s">
        <v>129</v>
      </c>
      <c r="C6" s="18" t="s">
        <v>67</v>
      </c>
      <c r="D6" s="168"/>
      <c r="E6" s="166"/>
      <c r="F6" s="116"/>
      <c r="G6" s="31"/>
      <c r="H6" s="115"/>
      <c r="I6" s="116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8"/>
      <c r="B7" s="103" t="s">
        <v>112</v>
      </c>
      <c r="C7" s="102"/>
      <c r="D7" s="168"/>
      <c r="E7" s="166"/>
      <c r="F7" s="116"/>
      <c r="G7" s="31"/>
      <c r="H7" s="115"/>
      <c r="I7" s="116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8"/>
      <c r="B8" s="103" t="s">
        <v>113</v>
      </c>
      <c r="C8" s="102"/>
      <c r="D8" s="168"/>
      <c r="E8" s="166"/>
      <c r="F8" s="116"/>
      <c r="G8" s="31"/>
      <c r="H8" s="117"/>
      <c r="I8" s="116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5" thickBot="1" x14ac:dyDescent="0.35">
      <c r="A9" s="8"/>
      <c r="B9" s="19" t="s">
        <v>111</v>
      </c>
      <c r="C9" s="20" t="s">
        <v>72</v>
      </c>
      <c r="D9" s="170"/>
      <c r="E9" s="166"/>
      <c r="F9" s="116"/>
      <c r="G9" s="31"/>
      <c r="H9" s="115"/>
      <c r="I9" s="116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5" thickTop="1" x14ac:dyDescent="0.3">
      <c r="A10" s="8"/>
      <c r="B10" s="10"/>
      <c r="C10" s="30"/>
      <c r="D10" s="184"/>
      <c r="E10" s="166"/>
      <c r="F10" s="122"/>
      <c r="G10" s="123"/>
      <c r="H10" s="123"/>
      <c r="I10" s="119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8"/>
      <c r="B11" s="124"/>
      <c r="C11" s="125"/>
      <c r="D11" s="189"/>
      <c r="E11" s="166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5" thickBot="1" x14ac:dyDescent="0.35">
      <c r="A12" s="8"/>
      <c r="B12" s="31"/>
      <c r="C12" s="33"/>
      <c r="D12" s="190"/>
      <c r="E12" s="166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8"/>
      <c r="B13" s="31"/>
      <c r="C13" s="33"/>
      <c r="D13" s="190"/>
      <c r="E13" s="166"/>
      <c r="F13" s="8"/>
      <c r="G13" s="40" t="s">
        <v>84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8"/>
      <c r="B14" s="31"/>
      <c r="C14" s="33"/>
      <c r="D14" s="190"/>
      <c r="E14" s="166"/>
      <c r="F14" s="8"/>
      <c r="G14" s="42" t="s">
        <v>107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8"/>
      <c r="B15" s="10"/>
      <c r="C15" s="30"/>
      <c r="D15" s="184"/>
      <c r="E15" s="185"/>
      <c r="F15" s="7"/>
      <c r="G15" s="44" t="s">
        <v>108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" x14ac:dyDescent="0.3">
      <c r="A16" s="8"/>
      <c r="B16" s="10"/>
      <c r="C16" s="30"/>
      <c r="D16" s="184"/>
      <c r="E16" s="187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" x14ac:dyDescent="0.3">
      <c r="A17" s="8"/>
      <c r="B17" s="10"/>
      <c r="C17" s="30"/>
      <c r="D17" s="184"/>
      <c r="E17" s="187"/>
      <c r="F17" s="7"/>
      <c r="G17" s="10" t="s">
        <v>114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" x14ac:dyDescent="0.3">
      <c r="A18" s="8"/>
      <c r="B18" s="31"/>
      <c r="C18" s="33"/>
      <c r="D18" s="188"/>
      <c r="E18" s="187"/>
      <c r="F18" s="7"/>
      <c r="G18" s="10" t="s">
        <v>115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8"/>
      <c r="B19" s="31"/>
      <c r="C19" s="33"/>
      <c r="D19" s="188"/>
      <c r="E19" s="187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" x14ac:dyDescent="0.3">
      <c r="A20" s="8"/>
      <c r="B20" s="31"/>
      <c r="C20" s="33"/>
      <c r="D20" s="188"/>
      <c r="E20" s="187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" x14ac:dyDescent="0.3">
      <c r="A21" s="8"/>
      <c r="B21" s="31"/>
      <c r="C21" s="33"/>
      <c r="D21" s="188"/>
      <c r="E21" s="18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" x14ac:dyDescent="0.3">
      <c r="A22" s="8"/>
      <c r="B22" s="31"/>
      <c r="C22" s="33"/>
      <c r="D22" s="188"/>
      <c r="E22" s="18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" x14ac:dyDescent="0.3">
      <c r="A23" s="8"/>
      <c r="B23" s="31"/>
      <c r="C23" s="33"/>
      <c r="D23" s="188"/>
      <c r="E23" s="187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8"/>
      <c r="B24" s="31"/>
      <c r="C24" s="33"/>
      <c r="D24" s="188"/>
      <c r="E24" s="187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" x14ac:dyDescent="0.3">
      <c r="A25" s="8"/>
      <c r="B25" s="31"/>
      <c r="C25" s="33"/>
      <c r="D25" s="188"/>
      <c r="E25" s="187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" x14ac:dyDescent="0.3">
      <c r="A26" s="8"/>
      <c r="B26" s="31"/>
      <c r="C26" s="33"/>
      <c r="D26" s="188"/>
      <c r="E26" s="187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" x14ac:dyDescent="0.3">
      <c r="A27" s="8"/>
      <c r="B27" s="31"/>
      <c r="C27" s="33"/>
      <c r="D27" s="188"/>
      <c r="E27" s="18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8"/>
      <c r="B28" s="31"/>
      <c r="C28" s="34"/>
      <c r="D28" s="187"/>
      <c r="E28" s="187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8"/>
      <c r="B29" s="31"/>
      <c r="C29" s="34"/>
      <c r="D29" s="187"/>
      <c r="E29" s="187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8"/>
      <c r="B30" s="7"/>
      <c r="C30" s="14"/>
      <c r="D30" s="166"/>
      <c r="E30" s="166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B31" s="1"/>
      <c r="C31" s="3"/>
      <c r="D31" s="177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B32" s="1"/>
      <c r="C32" s="3"/>
      <c r="D32" s="177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" x14ac:dyDescent="0.3">
      <c r="B33" s="1"/>
      <c r="C33" s="3"/>
      <c r="D33" s="177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" x14ac:dyDescent="0.3">
      <c r="B34" s="1"/>
      <c r="C34" s="3"/>
      <c r="D34" s="177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" x14ac:dyDescent="0.3">
      <c r="B35" s="1"/>
      <c r="C35" s="3"/>
      <c r="D35" s="177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" x14ac:dyDescent="0.3">
      <c r="B36" s="1"/>
      <c r="C36" s="3"/>
      <c r="D36" s="177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" x14ac:dyDescent="0.3">
      <c r="B37" s="1"/>
      <c r="C37" s="3"/>
      <c r="D37" s="177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" x14ac:dyDescent="0.3">
      <c r="B38" s="1"/>
      <c r="C38" s="3"/>
      <c r="D38" s="177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" x14ac:dyDescent="0.3">
      <c r="B39" s="1"/>
      <c r="C39" s="3"/>
      <c r="D39" s="177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" x14ac:dyDescent="0.3">
      <c r="B40" s="1"/>
      <c r="C40" s="3"/>
      <c r="D40" s="177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" x14ac:dyDescent="0.3">
      <c r="B41" s="1"/>
      <c r="C41" s="3"/>
      <c r="D41" s="177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" x14ac:dyDescent="0.3">
      <c r="B42" s="1"/>
      <c r="C42" s="3"/>
      <c r="D42" s="177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" x14ac:dyDescent="0.3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" x14ac:dyDescent="0.3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" x14ac:dyDescent="0.3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" x14ac:dyDescent="0.3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" x14ac:dyDescent="0.3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" x14ac:dyDescent="0.3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5">
      <c r="C243" s="4"/>
    </row>
    <row r="244" spans="2:99" x14ac:dyDescent="0.25">
      <c r="C244" s="4"/>
    </row>
    <row r="245" spans="2:99" x14ac:dyDescent="0.25">
      <c r="C245" s="4"/>
    </row>
    <row r="246" spans="2:99" x14ac:dyDescent="0.25">
      <c r="C246" s="4"/>
    </row>
    <row r="247" spans="2:99" x14ac:dyDescent="0.25">
      <c r="C247" s="4"/>
    </row>
    <row r="248" spans="2:99" x14ac:dyDescent="0.25">
      <c r="C248" s="4"/>
    </row>
    <row r="249" spans="2:99" x14ac:dyDescent="0.25">
      <c r="C249" s="4"/>
    </row>
    <row r="250" spans="2:99" x14ac:dyDescent="0.25">
      <c r="C250" s="4"/>
    </row>
    <row r="251" spans="2:99" x14ac:dyDescent="0.25">
      <c r="C251" s="4"/>
    </row>
    <row r="252" spans="2:99" x14ac:dyDescent="0.25">
      <c r="C252" s="4"/>
    </row>
    <row r="253" spans="2:99" x14ac:dyDescent="0.25">
      <c r="C253" s="4"/>
    </row>
    <row r="254" spans="2:99" x14ac:dyDescent="0.25">
      <c r="C254" s="4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303"/>
  <sheetViews>
    <sheetView zoomScale="75" zoomScaleNormal="75" workbookViewId="0">
      <selection activeCell="H38" sqref="H38"/>
    </sheetView>
  </sheetViews>
  <sheetFormatPr defaultRowHeight="12.5" x14ac:dyDescent="0.25"/>
  <cols>
    <col min="1" max="1" width="3.1796875" customWidth="1"/>
    <col min="2" max="2" width="17.453125" customWidth="1"/>
    <col min="3" max="3" width="10.7265625" customWidth="1"/>
    <col min="4" max="4" width="15.26953125" customWidth="1"/>
    <col min="6" max="6" width="6.81640625" customWidth="1"/>
    <col min="7" max="7" width="35.1796875" customWidth="1"/>
    <col min="8" max="8" width="29.1796875" customWidth="1"/>
    <col min="9" max="9" width="16.81640625" customWidth="1"/>
    <col min="10" max="10" width="76.81640625" bestFit="1" customWidth="1"/>
  </cols>
  <sheetData>
    <row r="1" spans="1:26" ht="12.7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" x14ac:dyDescent="0.3">
      <c r="A2" s="7"/>
      <c r="B2" s="50" t="s">
        <v>95</v>
      </c>
      <c r="C2" s="29"/>
      <c r="D2" s="29"/>
      <c r="E2" s="7"/>
      <c r="F2" s="57" t="s">
        <v>96</v>
      </c>
      <c r="G2" s="58"/>
      <c r="H2" s="59"/>
      <c r="I2" s="60"/>
      <c r="J2" s="7"/>
      <c r="K2" s="7"/>
      <c r="L2" s="7"/>
      <c r="M2" s="5"/>
      <c r="N2" s="5"/>
    </row>
    <row r="3" spans="1:26" ht="14.5" thickBot="1" x14ac:dyDescent="0.35">
      <c r="A3" s="7"/>
      <c r="B3" s="61"/>
      <c r="C3" s="62"/>
      <c r="D3" s="62"/>
      <c r="E3" s="9"/>
      <c r="F3" s="63"/>
      <c r="G3" s="64"/>
      <c r="H3" s="65"/>
      <c r="I3" s="31"/>
      <c r="J3" s="152"/>
      <c r="K3" s="7"/>
      <c r="L3" s="7"/>
      <c r="M3" s="5"/>
      <c r="N3" s="5"/>
    </row>
    <row r="4" spans="1:26" ht="6.75" customHeight="1" thickTop="1" thickBot="1" x14ac:dyDescent="0.35">
      <c r="A4" s="31"/>
      <c r="E4" s="7"/>
      <c r="F4" s="67"/>
      <c r="G4" s="68"/>
      <c r="H4" s="69"/>
      <c r="I4" s="153"/>
      <c r="J4" s="154"/>
      <c r="K4" s="7"/>
      <c r="L4" s="7"/>
      <c r="M4" s="5"/>
      <c r="N4" s="5"/>
    </row>
    <row r="5" spans="1:26" ht="14.5" thickTop="1" x14ac:dyDescent="0.3">
      <c r="A5" s="63"/>
      <c r="B5" s="51" t="s">
        <v>55</v>
      </c>
      <c r="C5" s="52" t="s">
        <v>54</v>
      </c>
      <c r="D5" s="53" t="s">
        <v>274</v>
      </c>
      <c r="E5" s="7"/>
      <c r="F5" s="54" t="s">
        <v>60</v>
      </c>
      <c r="G5" s="66" t="s">
        <v>61</v>
      </c>
      <c r="H5" s="66" t="s">
        <v>62</v>
      </c>
      <c r="I5" s="148" t="s">
        <v>63</v>
      </c>
      <c r="J5" s="150" t="s">
        <v>265</v>
      </c>
      <c r="K5" s="7"/>
      <c r="L5" s="7"/>
      <c r="M5" s="5"/>
      <c r="N5" s="5"/>
    </row>
    <row r="6" spans="1:26" ht="14" x14ac:dyDescent="0.3">
      <c r="A6" s="7"/>
      <c r="B6" s="24" t="s">
        <v>59</v>
      </c>
      <c r="C6" s="159">
        <v>22</v>
      </c>
      <c r="D6" s="160">
        <v>30</v>
      </c>
      <c r="E6" s="7"/>
      <c r="F6" s="101">
        <v>3</v>
      </c>
      <c r="G6" s="100" t="s">
        <v>307</v>
      </c>
      <c r="H6" s="104">
        <f>('2018-ÚČ'!J16+'2017-ÚČ'!J16+'2016-ÚČ'!J16)/3</f>
        <v>3</v>
      </c>
      <c r="I6" s="149" t="str">
        <f t="shared" ref="I6:I26" si="0">IF(H6&lt;=6,$B$10,IF(H6&lt;=9,$B$9,IF(H6&lt;=14,$B$8,IF(H6&gt;22,$B$6,$B$7))))</f>
        <v>E - NE</v>
      </c>
      <c r="J6" s="151" t="s">
        <v>315</v>
      </c>
      <c r="K6" s="7"/>
      <c r="L6" s="7"/>
      <c r="M6" s="5"/>
      <c r="N6" s="5"/>
    </row>
    <row r="7" spans="1:26" ht="14" x14ac:dyDescent="0.3">
      <c r="A7" s="7"/>
      <c r="B7" s="24" t="s">
        <v>58</v>
      </c>
      <c r="C7" s="159">
        <v>14</v>
      </c>
      <c r="D7" s="160">
        <v>22</v>
      </c>
      <c r="E7" s="7"/>
      <c r="F7" s="101">
        <v>3</v>
      </c>
      <c r="G7" s="100" t="s">
        <v>275</v>
      </c>
      <c r="H7" s="104">
        <f>('2017-ÚČ'!J16+'2016-ÚČ'!J16+'2015-ÚČ'!J16)/3</f>
        <v>3</v>
      </c>
      <c r="I7" s="149" t="str">
        <f t="shared" si="0"/>
        <v>E - NE</v>
      </c>
      <c r="J7" s="151" t="s">
        <v>276</v>
      </c>
      <c r="K7" s="7"/>
      <c r="L7" s="7"/>
      <c r="M7" s="5"/>
      <c r="N7" s="5"/>
    </row>
    <row r="8" spans="1:26" ht="14" x14ac:dyDescent="0.3">
      <c r="A8" s="7"/>
      <c r="B8" s="24" t="s">
        <v>57</v>
      </c>
      <c r="C8" s="159">
        <v>9</v>
      </c>
      <c r="D8" s="160">
        <v>14</v>
      </c>
      <c r="E8" s="7"/>
      <c r="F8" s="101">
        <v>3</v>
      </c>
      <c r="G8" s="100" t="s">
        <v>228</v>
      </c>
      <c r="H8" s="22">
        <f>('2016-ÚČ'!J16+'2015-ÚČ'!J16+'2014-ÚČ'!J16)/3</f>
        <v>3</v>
      </c>
      <c r="I8" s="149" t="str">
        <f t="shared" si="0"/>
        <v>E - NE</v>
      </c>
      <c r="J8" s="151" t="s">
        <v>266</v>
      </c>
      <c r="K8" s="7"/>
      <c r="L8" s="7"/>
      <c r="M8" s="5"/>
      <c r="N8" s="5"/>
    </row>
    <row r="9" spans="1:26" ht="14" x14ac:dyDescent="0.3">
      <c r="A9" s="7"/>
      <c r="B9" s="54" t="s">
        <v>145</v>
      </c>
      <c r="C9" s="161">
        <v>6</v>
      </c>
      <c r="D9" s="162">
        <v>9</v>
      </c>
      <c r="E9" s="7"/>
      <c r="F9" s="101">
        <v>2</v>
      </c>
      <c r="G9" s="100" t="s">
        <v>308</v>
      </c>
      <c r="H9" s="22">
        <f>('2018-ÚČ'!J16+'2017-ÚČ'!J16)/2</f>
        <v>3</v>
      </c>
      <c r="I9" s="149" t="str">
        <f t="shared" si="0"/>
        <v>E - NE</v>
      </c>
      <c r="J9" s="151" t="s">
        <v>316</v>
      </c>
      <c r="K9" s="7"/>
      <c r="L9" s="7"/>
      <c r="M9" s="5"/>
      <c r="N9" s="5"/>
      <c r="X9" s="6"/>
    </row>
    <row r="10" spans="1:26" ht="14.5" thickBot="1" x14ac:dyDescent="0.35">
      <c r="A10" s="7"/>
      <c r="B10" s="192" t="s">
        <v>56</v>
      </c>
      <c r="C10" s="193">
        <v>0</v>
      </c>
      <c r="D10" s="194">
        <v>6</v>
      </c>
      <c r="E10" s="7"/>
      <c r="F10" s="101">
        <v>2</v>
      </c>
      <c r="G10" s="100" t="s">
        <v>309</v>
      </c>
      <c r="H10" s="22">
        <f>('2017-ÚČ'!J16+'2016-ÚČ'!J16)/2</f>
        <v>3</v>
      </c>
      <c r="I10" s="149" t="str">
        <f t="shared" si="0"/>
        <v>E - NE</v>
      </c>
      <c r="J10" s="151" t="s">
        <v>277</v>
      </c>
      <c r="K10" s="7"/>
      <c r="L10" s="7"/>
      <c r="M10" s="5"/>
      <c r="N10" s="5"/>
      <c r="X10" s="6"/>
    </row>
    <row r="11" spans="1:26" ht="14.5" thickTop="1" x14ac:dyDescent="0.3">
      <c r="A11" s="7"/>
      <c r="B11" s="119"/>
      <c r="C11" s="191"/>
      <c r="D11" s="191"/>
      <c r="E11" s="7"/>
      <c r="F11" s="143">
        <v>2</v>
      </c>
      <c r="G11" s="100" t="s">
        <v>230</v>
      </c>
      <c r="H11" s="22">
        <f>('2016-ÚČ'!J16+'2015-ÚČ'!J16)/2</f>
        <v>3</v>
      </c>
      <c r="I11" s="149" t="str">
        <f t="shared" si="0"/>
        <v>E - NE</v>
      </c>
      <c r="J11" s="151" t="s">
        <v>267</v>
      </c>
      <c r="K11" s="7"/>
      <c r="L11" s="7"/>
      <c r="M11" s="5"/>
      <c r="N11" s="5"/>
    </row>
    <row r="12" spans="1:26" ht="14" x14ac:dyDescent="0.3">
      <c r="A12" s="7"/>
      <c r="B12" s="119"/>
      <c r="C12" s="191"/>
      <c r="D12" s="191"/>
      <c r="E12" s="7"/>
      <c r="F12" s="101">
        <v>3</v>
      </c>
      <c r="G12" s="100" t="s">
        <v>310</v>
      </c>
      <c r="H12" s="22">
        <f>('2018-DE'!I16+'2017-DE'!I16+'2016-DE'!I16)/3</f>
        <v>6</v>
      </c>
      <c r="I12" s="149" t="str">
        <f t="shared" si="0"/>
        <v>E - NE</v>
      </c>
      <c r="J12" s="151" t="s">
        <v>317</v>
      </c>
      <c r="K12" s="7"/>
      <c r="L12" s="7"/>
      <c r="M12" s="5"/>
      <c r="N12" s="5"/>
    </row>
    <row r="13" spans="1:26" ht="14" x14ac:dyDescent="0.3">
      <c r="A13" s="7"/>
      <c r="B13" s="31"/>
      <c r="C13" s="31"/>
      <c r="D13" s="116"/>
      <c r="E13" s="7"/>
      <c r="F13" s="101">
        <v>3</v>
      </c>
      <c r="G13" s="100" t="s">
        <v>278</v>
      </c>
      <c r="H13" s="22">
        <f>('2017-DE'!I16+'2016-DE'!I16+'2015-DE'!I16)/3</f>
        <v>6</v>
      </c>
      <c r="I13" s="149" t="str">
        <f t="shared" si="0"/>
        <v>E - NE</v>
      </c>
      <c r="J13" s="151" t="s">
        <v>279</v>
      </c>
      <c r="K13" s="7"/>
      <c r="L13" s="7"/>
      <c r="M13" s="5"/>
      <c r="N13" s="5"/>
    </row>
    <row r="14" spans="1:26" ht="14" x14ac:dyDescent="0.3">
      <c r="A14" s="7"/>
      <c r="B14" s="31"/>
      <c r="C14" s="31"/>
      <c r="D14" s="116"/>
      <c r="E14" s="146"/>
      <c r="F14" s="140">
        <v>3</v>
      </c>
      <c r="G14" s="100" t="s">
        <v>231</v>
      </c>
      <c r="H14" s="22">
        <f>('2016-DE'!I16+'2015-DE'!I16+'2014-DE'!I16)/3</f>
        <v>6</v>
      </c>
      <c r="I14" s="149" t="str">
        <f t="shared" si="0"/>
        <v>E - NE</v>
      </c>
      <c r="J14" s="151" t="s">
        <v>268</v>
      </c>
      <c r="K14" s="7"/>
      <c r="L14" s="7"/>
      <c r="M14" s="5"/>
      <c r="N14" s="5"/>
    </row>
    <row r="15" spans="1:26" ht="14" x14ac:dyDescent="0.3">
      <c r="A15" s="7"/>
      <c r="D15" s="6"/>
      <c r="E15" s="146"/>
      <c r="F15" s="140">
        <v>2</v>
      </c>
      <c r="G15" s="100" t="s">
        <v>311</v>
      </c>
      <c r="H15" s="22">
        <f>('2018-DE'!I16+'2017-DE'!I16)/2</f>
        <v>6</v>
      </c>
      <c r="I15" s="149" t="str">
        <f t="shared" si="0"/>
        <v>E - NE</v>
      </c>
      <c r="J15" s="151" t="s">
        <v>318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" x14ac:dyDescent="0.3">
      <c r="A16" s="139"/>
      <c r="B16" s="138"/>
      <c r="C16" s="141"/>
      <c r="D16" s="142"/>
      <c r="E16" s="146"/>
      <c r="F16" s="101">
        <v>2</v>
      </c>
      <c r="G16" s="100" t="s">
        <v>280</v>
      </c>
      <c r="H16" s="22">
        <f>('2017-DE'!I16+'2016-DE'!I16)/2</f>
        <v>6</v>
      </c>
      <c r="I16" s="149" t="str">
        <f t="shared" si="0"/>
        <v>E - NE</v>
      </c>
      <c r="J16" s="151" t="s">
        <v>281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" x14ac:dyDescent="0.3">
      <c r="A17" s="7"/>
      <c r="B17" s="7"/>
      <c r="C17" s="7"/>
      <c r="D17" s="7"/>
      <c r="E17" s="146"/>
      <c r="F17" s="101">
        <v>2</v>
      </c>
      <c r="G17" s="100" t="s">
        <v>232</v>
      </c>
      <c r="H17" s="22">
        <f>('2016-DE'!I16+'2015-DE'!I16)/2</f>
        <v>6</v>
      </c>
      <c r="I17" s="149" t="str">
        <f t="shared" si="0"/>
        <v>E - NE</v>
      </c>
      <c r="J17" s="151" t="s">
        <v>269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" x14ac:dyDescent="0.3">
      <c r="A18" s="7"/>
      <c r="B18" s="7"/>
      <c r="C18" s="7"/>
      <c r="D18" s="7"/>
      <c r="E18" s="146"/>
      <c r="F18" s="101">
        <v>3</v>
      </c>
      <c r="G18" s="100" t="s">
        <v>312</v>
      </c>
      <c r="H18" s="22">
        <f>('2018-ÚČ'!J16+'2017-ÚČ'!J16+'2016-DE'!I16)/3</f>
        <v>4</v>
      </c>
      <c r="I18" s="149" t="str">
        <f t="shared" si="0"/>
        <v>E - NE</v>
      </c>
      <c r="J18" s="151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" x14ac:dyDescent="0.3">
      <c r="A19" s="7"/>
      <c r="B19" s="7"/>
      <c r="C19" s="7"/>
      <c r="D19" s="7"/>
      <c r="E19" s="7"/>
      <c r="F19" s="101">
        <v>3</v>
      </c>
      <c r="G19" s="100" t="s">
        <v>282</v>
      </c>
      <c r="H19" s="22">
        <f>('2017-ÚČ'!J16+'2016-ÚČ'!J16+'2015-DE'!I16)/3</f>
        <v>4</v>
      </c>
      <c r="I19" s="149" t="str">
        <f t="shared" si="0"/>
        <v>E - NE</v>
      </c>
      <c r="J19" s="151" t="s">
        <v>283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" x14ac:dyDescent="0.3">
      <c r="A20" s="7"/>
      <c r="B20" s="7"/>
      <c r="C20" s="7"/>
      <c r="D20" s="7"/>
      <c r="E20" s="7"/>
      <c r="F20" s="101">
        <v>3</v>
      </c>
      <c r="G20" s="100" t="s">
        <v>233</v>
      </c>
      <c r="H20" s="22">
        <f>('2016-ÚČ'!J16+'2015-ÚČ'!J16+'2014-DE'!I16)/3</f>
        <v>4</v>
      </c>
      <c r="I20" s="149" t="str">
        <f t="shared" si="0"/>
        <v>E - NE</v>
      </c>
      <c r="J20" s="151" t="s">
        <v>270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" x14ac:dyDescent="0.3">
      <c r="A21" s="7"/>
      <c r="B21" s="8"/>
      <c r="C21" s="8"/>
      <c r="D21" s="8"/>
      <c r="E21" s="7"/>
      <c r="F21" s="101">
        <v>3</v>
      </c>
      <c r="G21" s="100" t="s">
        <v>313</v>
      </c>
      <c r="H21" s="22">
        <f>('2018-ÚČ'!J16+'2017-DE'!I16+'2016-DE'!I16)/3</f>
        <v>5</v>
      </c>
      <c r="I21" s="149" t="str">
        <f>IF(H21&lt;=6,$B$10,IF(H21&lt;=9,$B$9,IF(H21&lt;=14,$B$8,IF(H21&gt;22,$B$6,$B$7))))</f>
        <v>E - NE</v>
      </c>
      <c r="J21" s="151" t="s">
        <v>320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" x14ac:dyDescent="0.3">
      <c r="A22" s="7"/>
      <c r="B22" s="8"/>
      <c r="C22" s="8"/>
      <c r="D22" s="8"/>
      <c r="E22" s="7"/>
      <c r="F22" s="101">
        <v>3</v>
      </c>
      <c r="G22" s="100" t="s">
        <v>288</v>
      </c>
      <c r="H22" s="22">
        <f>('2017-ÚČ'!J16+'2016-DE'!I16+'2015-DE'!I16)/3</f>
        <v>5</v>
      </c>
      <c r="I22" s="149" t="str">
        <f t="shared" si="0"/>
        <v>E - NE</v>
      </c>
      <c r="J22" s="151" t="s">
        <v>289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" x14ac:dyDescent="0.3">
      <c r="A23" s="7"/>
      <c r="B23" s="8"/>
      <c r="C23" s="8"/>
      <c r="D23" s="8"/>
      <c r="E23" s="7"/>
      <c r="F23" s="101">
        <v>3</v>
      </c>
      <c r="G23" s="100" t="s">
        <v>234</v>
      </c>
      <c r="H23" s="22">
        <f>('2016-ÚČ'!J16+'2015-DE'!I16+'2014-DE'!I16)/3</f>
        <v>5</v>
      </c>
      <c r="I23" s="149" t="str">
        <f t="shared" si="0"/>
        <v>E - NE</v>
      </c>
      <c r="J23" s="151" t="s">
        <v>271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" x14ac:dyDescent="0.3">
      <c r="A24" s="7"/>
      <c r="B24" s="7"/>
      <c r="C24" s="7"/>
      <c r="D24" s="7"/>
      <c r="E24" s="7"/>
      <c r="F24" s="101">
        <v>2</v>
      </c>
      <c r="G24" s="100" t="s">
        <v>314</v>
      </c>
      <c r="H24" s="22">
        <f>('2018-ÚČ'!J16+'2017-DE'!I16)/2</f>
        <v>4.5</v>
      </c>
      <c r="I24" s="149" t="str">
        <f t="shared" si="0"/>
        <v>E - NE</v>
      </c>
      <c r="J24" s="151" t="s">
        <v>321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" x14ac:dyDescent="0.3">
      <c r="A25" s="7"/>
      <c r="B25" s="7"/>
      <c r="C25" s="7"/>
      <c r="D25" s="7"/>
      <c r="E25" s="7"/>
      <c r="F25" s="101">
        <v>2</v>
      </c>
      <c r="G25" s="100" t="s">
        <v>284</v>
      </c>
      <c r="H25" s="22">
        <f>('2017-ÚČ'!J16+'2016-DE'!I16)/2</f>
        <v>4.5</v>
      </c>
      <c r="I25" s="149" t="str">
        <f t="shared" si="0"/>
        <v>E - NE</v>
      </c>
      <c r="J25" s="151" t="s">
        <v>285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5" thickBot="1" x14ac:dyDescent="0.35">
      <c r="A26" s="7"/>
      <c r="B26" s="7"/>
      <c r="C26" s="7"/>
      <c r="D26" s="7"/>
      <c r="E26" s="7"/>
      <c r="F26" s="144">
        <v>2</v>
      </c>
      <c r="G26" s="145" t="s">
        <v>229</v>
      </c>
      <c r="H26" s="56">
        <f>('2016-ÚČ'!J16+'2015-DE'!I16)/2</f>
        <v>4.5</v>
      </c>
      <c r="I26" s="196" t="str">
        <f t="shared" si="0"/>
        <v>E - NE</v>
      </c>
      <c r="J26" s="195" t="s">
        <v>272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5" thickTop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" x14ac:dyDescent="0.3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" x14ac:dyDescent="0.3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4" x14ac:dyDescent="0.3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4" x14ac:dyDescent="0.3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4" x14ac:dyDescent="0.3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4" x14ac:dyDescent="0.3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" x14ac:dyDescent="0.3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4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4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4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4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" x14ac:dyDescent="0.3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4" x14ac:dyDescent="0.3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4" x14ac:dyDescent="0.3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4" x14ac:dyDescent="0.3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4" x14ac:dyDescent="0.3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" x14ac:dyDescent="0.3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C2" sqref="C2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76" customWidth="1"/>
    <col min="6" max="6" width="9.1796875" style="176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" x14ac:dyDescent="0.3">
      <c r="A2" s="8"/>
      <c r="B2" s="12"/>
      <c r="C2" s="29" t="s">
        <v>323</v>
      </c>
      <c r="D2" s="12"/>
      <c r="E2" s="164"/>
      <c r="F2" s="166"/>
      <c r="G2" s="13"/>
      <c r="H2" s="29" t="s">
        <v>294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5" thickBot="1" x14ac:dyDescent="0.3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((E48+E42+E43+E44+E47)/E6)*100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8"/>
      <c r="B7" s="129" t="s">
        <v>152</v>
      </c>
      <c r="C7" s="127" t="s">
        <v>291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((E17+E18+E19)/E6)*100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((E34-E36)+(E33-E39-E40)-(E37+E38))/(E35)*100</f>
        <v>#DIV/0!</v>
      </c>
      <c r="J8" s="25">
        <f>IF((E35)&lt;=0,1,IF(I8&lt;15,1,IF(I8&gt;30,3,2)))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((E50+E41+E45+E46)/(E34+E33-E39-E40))*100</f>
        <v>#DIV/0!</v>
      </c>
      <c r="J9" s="25">
        <f>IF(E50+E41+E45+E46&lt;=0,0, IF(E34+E33-E39-E40&lt;=0,0,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((E20-E22-E26-E21)/E16)*100</f>
        <v>#DIV/0!</v>
      </c>
      <c r="J10" s="25">
        <f>IF(E16&lt;=0,0,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(E48+E42+E43+E44+E47)/E49</f>
        <v>#DIV/0!</v>
      </c>
      <c r="J11" s="25">
        <f>IF(AND(E49=0,(E48+E42+E43+E44+E47)&lt;=0),0, IF(E49=0,3,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8"/>
      <c r="B12" s="129" t="s">
        <v>292</v>
      </c>
      <c r="C12" s="127" t="s">
        <v>197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(E20-E22-E26-E21-(E13+E14))/(E50+E41+E45+E46)</f>
        <v>#DIV/0!</v>
      </c>
      <c r="J12" s="25">
        <f>IF((E50+E41+E45+E46)&lt;=0,0,IF(I12&lt;5,3,IF(I12&gt;7,1,2)))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8"/>
      <c r="B13" s="129" t="s">
        <v>184</v>
      </c>
      <c r="C13" s="127" t="s">
        <v>12</v>
      </c>
      <c r="D13" s="155" t="s">
        <v>296</v>
      </c>
      <c r="E13" s="168"/>
      <c r="F13" s="178"/>
      <c r="G13" s="24">
        <v>8</v>
      </c>
      <c r="H13" s="21" t="s">
        <v>20</v>
      </c>
      <c r="I13" s="22" t="e">
        <f>(E8+E15+E12-E23-E24-E25-E28-E27-E22)/E9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8"/>
      <c r="B14" s="129" t="s">
        <v>157</v>
      </c>
      <c r="C14" s="127" t="s">
        <v>227</v>
      </c>
      <c r="D14" s="155" t="s">
        <v>297</v>
      </c>
      <c r="E14" s="168"/>
      <c r="F14" s="178"/>
      <c r="G14" s="24">
        <v>9</v>
      </c>
      <c r="H14" s="21" t="s">
        <v>141</v>
      </c>
      <c r="I14" s="22" t="e">
        <f>(E10-E11+E13+E14)/(E23-E26+E24+E25)</f>
        <v>#DIV/0!</v>
      </c>
      <c r="J14" s="25">
        <f>IF(AND((E10-E11+E13+E14)=0,(E23-E26+E24+E25)=0),1,IF((E23-E26+E24+E25)&lt;=0,3,IF(I14&lt;1,1,IF(I14&gt;1.5,3,2))))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8"/>
      <c r="B15" s="129" t="s">
        <v>196</v>
      </c>
      <c r="C15" s="137" t="s">
        <v>197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((E7-'2017-ÚČ'!E7+E41)/'2017-ÚČ'!E7)*100</f>
        <v>#DIV/0!</v>
      </c>
      <c r="J15" s="25">
        <f>IF(AND(E7=0,E41=0,'2017-ÚČ'!E7=0),0, IF('2017-ÚČ'!E7=0,3,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147"/>
      <c r="C16" s="127" t="s">
        <v>2</v>
      </c>
      <c r="D16" s="155" t="s">
        <v>298</v>
      </c>
      <c r="E16" s="168"/>
      <c r="F16" s="178"/>
      <c r="G16" s="26" t="s">
        <v>53</v>
      </c>
      <c r="H16" s="27" t="s">
        <v>295</v>
      </c>
      <c r="I16" s="27"/>
      <c r="J16" s="28">
        <f>SUM(J6:J15)</f>
        <v>3</v>
      </c>
      <c r="K16" s="31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8"/>
      <c r="B17" s="129" t="s">
        <v>159</v>
      </c>
      <c r="C17" s="127" t="s">
        <v>151</v>
      </c>
      <c r="D17" s="155" t="s">
        <v>299</v>
      </c>
      <c r="E17" s="168"/>
      <c r="F17" s="178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8"/>
      <c r="B18" s="129" t="s">
        <v>160</v>
      </c>
      <c r="C18" s="127" t="s">
        <v>185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8"/>
      <c r="B19" s="129" t="s">
        <v>186</v>
      </c>
      <c r="C19" s="127" t="s">
        <v>1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8"/>
      <c r="B20" s="129" t="s">
        <v>187</v>
      </c>
      <c r="C20" s="127" t="s">
        <v>3</v>
      </c>
      <c r="D20" s="155" t="s">
        <v>51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8"/>
      <c r="B21" s="129" t="s">
        <v>162</v>
      </c>
      <c r="C21" s="127" t="s">
        <v>4</v>
      </c>
      <c r="D21" s="155" t="s">
        <v>126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8"/>
      <c r="B22" s="129" t="s">
        <v>188</v>
      </c>
      <c r="C22" s="127" t="s">
        <v>189</v>
      </c>
      <c r="D22" s="155" t="s">
        <v>300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8"/>
      <c r="B23" s="129" t="s">
        <v>190</v>
      </c>
      <c r="C23" s="127" t="s">
        <v>8</v>
      </c>
      <c r="D23" s="155" t="s">
        <v>301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8"/>
      <c r="B24" s="129" t="s">
        <v>181</v>
      </c>
      <c r="C24" s="127" t="s">
        <v>193</v>
      </c>
      <c r="D24" s="155" t="s">
        <v>302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x14ac:dyDescent="0.3">
      <c r="A25" s="8"/>
      <c r="B25" s="129" t="s">
        <v>194</v>
      </c>
      <c r="C25" s="127" t="s">
        <v>9</v>
      </c>
      <c r="D25" s="158" t="s">
        <v>303</v>
      </c>
      <c r="E25" s="169"/>
      <c r="F25" s="179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x14ac:dyDescent="0.3">
      <c r="A26" s="8"/>
      <c r="B26" s="129" t="s">
        <v>192</v>
      </c>
      <c r="C26" s="127" t="s">
        <v>191</v>
      </c>
      <c r="D26" s="155" t="s">
        <v>304</v>
      </c>
      <c r="E26" s="168"/>
      <c r="F26" s="180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5" x14ac:dyDescent="0.3">
      <c r="A27" s="8"/>
      <c r="B27" s="197" t="s">
        <v>184</v>
      </c>
      <c r="C27" s="198" t="s">
        <v>195</v>
      </c>
      <c r="D27" s="158" t="s">
        <v>305</v>
      </c>
      <c r="E27" s="169"/>
      <c r="F27" s="180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8"/>
      <c r="B28" s="130" t="s">
        <v>196</v>
      </c>
      <c r="C28" s="128" t="s">
        <v>195</v>
      </c>
      <c r="D28" s="157" t="s">
        <v>306</v>
      </c>
      <c r="E28" s="170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Top="1" x14ac:dyDescent="0.3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8"/>
      <c r="B30" s="13"/>
      <c r="C30" s="29" t="s">
        <v>324</v>
      </c>
      <c r="D30" s="13"/>
      <c r="E30" s="171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5" thickBot="1" x14ac:dyDescent="0.35">
      <c r="A31" s="8"/>
      <c r="B31" s="8"/>
      <c r="C31" s="7"/>
      <c r="D31" s="7"/>
      <c r="E31" s="166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1.5" thickTop="1" x14ac:dyDescent="0.3">
      <c r="A32" s="8"/>
      <c r="B32" s="15" t="s">
        <v>178</v>
      </c>
      <c r="C32" s="16" t="s">
        <v>25</v>
      </c>
      <c r="D32" s="16" t="s">
        <v>26</v>
      </c>
      <c r="E32" s="172" t="s">
        <v>27</v>
      </c>
      <c r="F32" s="181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8"/>
      <c r="B33" s="132" t="s">
        <v>199</v>
      </c>
      <c r="C33" s="134" t="s">
        <v>200</v>
      </c>
      <c r="D33" s="155" t="s">
        <v>28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8"/>
      <c r="B34" s="132" t="s">
        <v>170</v>
      </c>
      <c r="C34" s="134" t="s">
        <v>29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8"/>
      <c r="B35" s="132" t="s">
        <v>226</v>
      </c>
      <c r="C35" s="134" t="s">
        <v>34</v>
      </c>
      <c r="D35" s="155" t="s">
        <v>236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8"/>
      <c r="B36" s="132" t="s">
        <v>198</v>
      </c>
      <c r="C36" s="134" t="s">
        <v>30</v>
      </c>
      <c r="D36" s="155" t="s">
        <v>32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8"/>
      <c r="B37" s="132" t="s">
        <v>204</v>
      </c>
      <c r="C37" s="134" t="s">
        <v>205</v>
      </c>
      <c r="D37" s="155" t="s">
        <v>238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8"/>
      <c r="B38" s="132" t="s">
        <v>207</v>
      </c>
      <c r="C38" s="134" t="s">
        <v>206</v>
      </c>
      <c r="D38" s="155" t="s">
        <v>239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8"/>
      <c r="B39" s="132" t="s">
        <v>152</v>
      </c>
      <c r="C39" s="134" t="s">
        <v>201</v>
      </c>
      <c r="D39" s="155" t="s">
        <v>237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8"/>
      <c r="B40" s="132" t="s">
        <v>202</v>
      </c>
      <c r="C40" s="134" t="s">
        <v>203</v>
      </c>
      <c r="D40" s="155" t="s">
        <v>35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8"/>
      <c r="B41" s="132" t="s">
        <v>208</v>
      </c>
      <c r="C41" s="134" t="s">
        <v>209</v>
      </c>
      <c r="D41" s="155" t="s">
        <v>240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8"/>
      <c r="B42" s="132" t="s">
        <v>214</v>
      </c>
      <c r="C42" s="135" t="s">
        <v>215</v>
      </c>
      <c r="D42" s="156" t="s">
        <v>242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A43" s="8"/>
      <c r="B43" s="132" t="s">
        <v>216</v>
      </c>
      <c r="C43" s="135" t="s">
        <v>217</v>
      </c>
      <c r="D43" s="156" t="s">
        <v>38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5" customHeight="1" x14ac:dyDescent="0.3">
      <c r="A44" s="8"/>
      <c r="B44" s="132" t="s">
        <v>218</v>
      </c>
      <c r="C44" s="135" t="s">
        <v>219</v>
      </c>
      <c r="D44" s="156" t="s">
        <v>243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5" customHeight="1" x14ac:dyDescent="0.3">
      <c r="A45" s="8"/>
      <c r="B45" s="132" t="s">
        <v>210</v>
      </c>
      <c r="C45" s="134" t="s">
        <v>211</v>
      </c>
      <c r="D45" s="155" t="s">
        <v>40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27.65" customHeight="1" x14ac:dyDescent="0.3">
      <c r="A46" s="8"/>
      <c r="B46" s="132" t="s">
        <v>213</v>
      </c>
      <c r="C46" s="134" t="s">
        <v>293</v>
      </c>
      <c r="D46" s="155" t="s">
        <v>241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27.65" customHeight="1" x14ac:dyDescent="0.3">
      <c r="A47" s="8"/>
      <c r="B47" s="132" t="s">
        <v>220</v>
      </c>
      <c r="C47" s="135" t="s">
        <v>221</v>
      </c>
      <c r="D47" s="156" t="s">
        <v>244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A48" s="8"/>
      <c r="B48" s="132" t="s">
        <v>177</v>
      </c>
      <c r="C48" s="134" t="s">
        <v>222</v>
      </c>
      <c r="D48" s="155" t="s">
        <v>42</v>
      </c>
      <c r="E48" s="173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" x14ac:dyDescent="0.3">
      <c r="A49" s="8"/>
      <c r="B49" s="132" t="s">
        <v>223</v>
      </c>
      <c r="C49" s="134" t="s">
        <v>224</v>
      </c>
      <c r="D49" s="155" t="s">
        <v>44</v>
      </c>
      <c r="E49" s="173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5" thickBot="1" x14ac:dyDescent="0.35">
      <c r="A50" s="8"/>
      <c r="B50" s="133" t="s">
        <v>176</v>
      </c>
      <c r="C50" s="136" t="s">
        <v>225</v>
      </c>
      <c r="D50" s="157" t="s">
        <v>245</v>
      </c>
      <c r="E50" s="174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5" thickTop="1" x14ac:dyDescent="0.3">
      <c r="A51" s="8"/>
      <c r="B51" s="8"/>
      <c r="C51" s="31"/>
      <c r="D51" s="30"/>
      <c r="E51" s="175"/>
      <c r="F51" s="178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A52" s="8"/>
      <c r="F52" s="178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8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" x14ac:dyDescent="0.3">
      <c r="C265" s="1"/>
      <c r="D265" s="3"/>
      <c r="E265" s="177"/>
      <c r="F265" s="17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" x14ac:dyDescent="0.3">
      <c r="C266" s="1"/>
      <c r="D266" s="3"/>
      <c r="E266" s="177"/>
      <c r="F266" s="17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6" x14ac:dyDescent="0.25">
      <c r="D273" s="4"/>
    </row>
    <row r="274" spans="4:6" x14ac:dyDescent="0.25">
      <c r="D274" s="4"/>
    </row>
    <row r="275" spans="4:6" x14ac:dyDescent="0.25">
      <c r="D275" s="4"/>
      <c r="E275"/>
      <c r="F275"/>
    </row>
    <row r="276" spans="4:6" x14ac:dyDescent="0.25">
      <c r="D276" s="4"/>
      <c r="E276"/>
      <c r="F276"/>
    </row>
    <row r="277" spans="4:6" x14ac:dyDescent="0.25">
      <c r="D277" s="4"/>
      <c r="E277"/>
      <c r="F277"/>
    </row>
    <row r="278" spans="4:6" x14ac:dyDescent="0.25">
      <c r="D278" s="4"/>
      <c r="E278"/>
      <c r="F278"/>
    </row>
    <row r="279" spans="4:6" x14ac:dyDescent="0.25">
      <c r="D279" s="4"/>
      <c r="E279"/>
      <c r="F279"/>
    </row>
    <row r="280" spans="4:6" x14ac:dyDescent="0.25">
      <c r="D280" s="4"/>
      <c r="E280"/>
      <c r="F280"/>
    </row>
    <row r="281" spans="4:6" x14ac:dyDescent="0.25">
      <c r="D281" s="4"/>
      <c r="E281"/>
      <c r="F281"/>
    </row>
    <row r="282" spans="4:6" x14ac:dyDescent="0.25">
      <c r="D282" s="4"/>
      <c r="E282"/>
      <c r="F282"/>
    </row>
    <row r="283" spans="4:6" x14ac:dyDescent="0.25">
      <c r="D283" s="4"/>
      <c r="E283"/>
      <c r="F283"/>
    </row>
    <row r="284" spans="4:6" x14ac:dyDescent="0.25">
      <c r="D284" s="4"/>
      <c r="E284"/>
      <c r="F284"/>
    </row>
    <row r="285" spans="4:6" x14ac:dyDescent="0.25">
      <c r="D285" s="4"/>
      <c r="E285"/>
      <c r="F285"/>
    </row>
    <row r="286" spans="4:6" x14ac:dyDescent="0.25">
      <c r="D286" s="4"/>
      <c r="E286"/>
      <c r="F286"/>
    </row>
    <row r="287" spans="4:6" x14ac:dyDescent="0.25">
      <c r="D287" s="4"/>
      <c r="E287"/>
      <c r="F287"/>
    </row>
    <row r="288" spans="4:6" x14ac:dyDescent="0.25">
      <c r="D288" s="4"/>
      <c r="E288"/>
      <c r="F288"/>
    </row>
    <row r="289" spans="4:6" x14ac:dyDescent="0.25">
      <c r="D289" s="4"/>
      <c r="E289"/>
      <c r="F289"/>
    </row>
    <row r="290" spans="4:6" x14ac:dyDescent="0.25">
      <c r="D290" s="4"/>
      <c r="E290"/>
      <c r="F290"/>
    </row>
    <row r="291" spans="4:6" x14ac:dyDescent="0.25">
      <c r="D291" s="4"/>
      <c r="E291"/>
      <c r="F291"/>
    </row>
    <row r="292" spans="4:6" x14ac:dyDescent="0.25">
      <c r="D292" s="4"/>
      <c r="E292"/>
      <c r="F292"/>
    </row>
    <row r="293" spans="4:6" x14ac:dyDescent="0.25">
      <c r="D293" s="4"/>
      <c r="E293"/>
      <c r="F293"/>
    </row>
    <row r="294" spans="4:6" x14ac:dyDescent="0.25">
      <c r="D294" s="4"/>
      <c r="E294"/>
      <c r="F294"/>
    </row>
    <row r="295" spans="4:6" x14ac:dyDescent="0.25">
      <c r="D295" s="4"/>
      <c r="E295"/>
      <c r="F295"/>
    </row>
    <row r="296" spans="4:6" x14ac:dyDescent="0.25">
      <c r="D296" s="4"/>
      <c r="E296"/>
      <c r="F296"/>
    </row>
    <row r="297" spans="4:6" x14ac:dyDescent="0.25">
      <c r="D297" s="4"/>
      <c r="E297"/>
      <c r="F297"/>
    </row>
    <row r="298" spans="4:6" x14ac:dyDescent="0.25">
      <c r="D298" s="4"/>
      <c r="E298"/>
      <c r="F298"/>
    </row>
    <row r="299" spans="4:6" x14ac:dyDescent="0.25">
      <c r="D299" s="4"/>
      <c r="E299"/>
      <c r="F299"/>
    </row>
    <row r="300" spans="4:6" x14ac:dyDescent="0.25">
      <c r="D300" s="4"/>
      <c r="E300"/>
      <c r="F300"/>
    </row>
    <row r="301" spans="4:6" x14ac:dyDescent="0.25">
      <c r="D301" s="4"/>
      <c r="E301"/>
      <c r="F301"/>
    </row>
    <row r="302" spans="4:6" x14ac:dyDescent="0.25">
      <c r="D302" s="4"/>
      <c r="E302"/>
      <c r="F302"/>
    </row>
    <row r="303" spans="4:6" x14ac:dyDescent="0.25">
      <c r="D303" s="4"/>
      <c r="E303"/>
      <c r="F303"/>
    </row>
    <row r="304" spans="4:6" x14ac:dyDescent="0.25">
      <c r="D304" s="4"/>
      <c r="E304"/>
      <c r="F304"/>
    </row>
    <row r="305" spans="4:6" x14ac:dyDescent="0.25">
      <c r="D305" s="4"/>
      <c r="E305"/>
      <c r="F305"/>
    </row>
    <row r="306" spans="4:6" x14ac:dyDescent="0.25">
      <c r="D306" s="4"/>
      <c r="E306"/>
      <c r="F306"/>
    </row>
    <row r="307" spans="4:6" x14ac:dyDescent="0.25">
      <c r="D307" s="4"/>
      <c r="E307"/>
      <c r="F307"/>
    </row>
    <row r="308" spans="4:6" x14ac:dyDescent="0.25">
      <c r="D308" s="4"/>
      <c r="E308"/>
      <c r="F308"/>
    </row>
    <row r="309" spans="4:6" x14ac:dyDescent="0.25">
      <c r="D309" s="4"/>
      <c r="E309"/>
      <c r="F309"/>
    </row>
    <row r="310" spans="4:6" x14ac:dyDescent="0.25">
      <c r="D310" s="4"/>
      <c r="E310"/>
      <c r="F310"/>
    </row>
    <row r="311" spans="4:6" x14ac:dyDescent="0.25">
      <c r="D311" s="4"/>
      <c r="E311"/>
      <c r="F311"/>
    </row>
    <row r="312" spans="4:6" x14ac:dyDescent="0.25">
      <c r="D312" s="4"/>
      <c r="E312"/>
      <c r="F312"/>
    </row>
    <row r="313" spans="4:6" x14ac:dyDescent="0.25">
      <c r="D313" s="4"/>
      <c r="E313"/>
      <c r="F313"/>
    </row>
    <row r="314" spans="4:6" x14ac:dyDescent="0.25">
      <c r="D314" s="4"/>
      <c r="E314"/>
      <c r="F314"/>
    </row>
    <row r="315" spans="4:6" x14ac:dyDescent="0.25">
      <c r="D315" s="4"/>
      <c r="E315"/>
      <c r="F315"/>
    </row>
    <row r="316" spans="4:6" x14ac:dyDescent="0.25">
      <c r="D316" s="4"/>
      <c r="E316"/>
      <c r="F316"/>
    </row>
    <row r="317" spans="4:6" x14ac:dyDescent="0.25">
      <c r="D317" s="4"/>
      <c r="E317"/>
      <c r="F317"/>
    </row>
    <row r="318" spans="4:6" x14ac:dyDescent="0.25">
      <c r="D318" s="4"/>
      <c r="E318"/>
      <c r="F318"/>
    </row>
    <row r="319" spans="4:6" x14ac:dyDescent="0.25">
      <c r="D319" s="4"/>
      <c r="E319"/>
      <c r="F319"/>
    </row>
    <row r="320" spans="4:6" x14ac:dyDescent="0.25">
      <c r="D320" s="4"/>
      <c r="E320"/>
      <c r="F320"/>
    </row>
    <row r="321" spans="4:6" x14ac:dyDescent="0.25">
      <c r="D321" s="4"/>
      <c r="E321"/>
      <c r="F321"/>
    </row>
    <row r="322" spans="4:6" x14ac:dyDescent="0.25">
      <c r="D322" s="4"/>
      <c r="E322"/>
      <c r="F322"/>
    </row>
    <row r="323" spans="4:6" x14ac:dyDescent="0.25">
      <c r="D323" s="4"/>
      <c r="E323"/>
      <c r="F323"/>
    </row>
    <row r="324" spans="4:6" x14ac:dyDescent="0.25">
      <c r="D324" s="4"/>
      <c r="E324"/>
      <c r="F324"/>
    </row>
    <row r="325" spans="4:6" x14ac:dyDescent="0.25">
      <c r="D325" s="4"/>
      <c r="E325"/>
      <c r="F325"/>
    </row>
    <row r="326" spans="4:6" x14ac:dyDescent="0.25">
      <c r="D326" s="4"/>
      <c r="E326"/>
      <c r="F326"/>
    </row>
    <row r="327" spans="4:6" x14ac:dyDescent="0.25">
      <c r="D327" s="4"/>
      <c r="E327"/>
      <c r="F327"/>
    </row>
    <row r="328" spans="4:6" x14ac:dyDescent="0.25">
      <c r="D328" s="4"/>
      <c r="E328"/>
      <c r="F328"/>
    </row>
    <row r="329" spans="4:6" x14ac:dyDescent="0.25">
      <c r="D329" s="4"/>
      <c r="E329"/>
      <c r="F329"/>
    </row>
    <row r="330" spans="4:6" x14ac:dyDescent="0.25">
      <c r="D330" s="4"/>
      <c r="E330"/>
      <c r="F330"/>
    </row>
    <row r="331" spans="4:6" x14ac:dyDescent="0.25">
      <c r="D331" s="4"/>
      <c r="E331"/>
      <c r="F331"/>
    </row>
    <row r="332" spans="4:6" x14ac:dyDescent="0.25">
      <c r="D332" s="4"/>
      <c r="E332"/>
      <c r="F332"/>
    </row>
    <row r="333" spans="4:6" x14ac:dyDescent="0.25">
      <c r="D333" s="4"/>
      <c r="E333"/>
      <c r="F333"/>
    </row>
    <row r="334" spans="4:6" x14ac:dyDescent="0.25">
      <c r="D334" s="4"/>
      <c r="E334"/>
      <c r="F334"/>
    </row>
    <row r="335" spans="4:6" x14ac:dyDescent="0.25">
      <c r="D335" s="4"/>
      <c r="E335"/>
      <c r="F335"/>
    </row>
    <row r="336" spans="4:6" x14ac:dyDescent="0.25">
      <c r="D336" s="4"/>
      <c r="E336"/>
      <c r="F336"/>
    </row>
    <row r="337" spans="4:6" x14ac:dyDescent="0.25">
      <c r="D337" s="4"/>
      <c r="E337"/>
      <c r="F337"/>
    </row>
    <row r="338" spans="4:6" x14ac:dyDescent="0.25">
      <c r="D338" s="4"/>
      <c r="E338"/>
      <c r="F338"/>
    </row>
    <row r="339" spans="4:6" x14ac:dyDescent="0.25">
      <c r="D339" s="4"/>
      <c r="E339"/>
      <c r="F339"/>
    </row>
    <row r="340" spans="4:6" x14ac:dyDescent="0.25">
      <c r="D340" s="4"/>
      <c r="E340"/>
      <c r="F340"/>
    </row>
    <row r="341" spans="4:6" x14ac:dyDescent="0.25">
      <c r="D341" s="4"/>
      <c r="E341"/>
      <c r="F341"/>
    </row>
    <row r="342" spans="4:6" x14ac:dyDescent="0.25">
      <c r="D342" s="4"/>
      <c r="E342"/>
      <c r="F342"/>
    </row>
    <row r="343" spans="4:6" x14ac:dyDescent="0.25">
      <c r="D343" s="4"/>
      <c r="E343"/>
      <c r="F343"/>
    </row>
    <row r="344" spans="4:6" x14ac:dyDescent="0.25">
      <c r="D344" s="4"/>
      <c r="E344"/>
      <c r="F344"/>
    </row>
    <row r="345" spans="4:6" x14ac:dyDescent="0.25">
      <c r="D345" s="4"/>
      <c r="E345"/>
      <c r="F345"/>
    </row>
    <row r="346" spans="4:6" x14ac:dyDescent="0.25">
      <c r="D346" s="4"/>
      <c r="E346"/>
      <c r="F346"/>
    </row>
    <row r="347" spans="4:6" x14ac:dyDescent="0.25">
      <c r="D347" s="4"/>
      <c r="E347"/>
      <c r="F347"/>
    </row>
    <row r="348" spans="4:6" x14ac:dyDescent="0.25">
      <c r="D348" s="4"/>
      <c r="E348"/>
      <c r="F348"/>
    </row>
    <row r="349" spans="4:6" x14ac:dyDescent="0.25">
      <c r="D349" s="4"/>
      <c r="E349"/>
      <c r="F349"/>
    </row>
    <row r="350" spans="4:6" x14ac:dyDescent="0.25">
      <c r="D350" s="4"/>
      <c r="E350"/>
      <c r="F350"/>
    </row>
    <row r="351" spans="4:6" x14ac:dyDescent="0.25">
      <c r="D351" s="4"/>
      <c r="E351"/>
      <c r="F351"/>
    </row>
    <row r="352" spans="4:6" x14ac:dyDescent="0.25">
      <c r="D352" s="4"/>
      <c r="E352"/>
      <c r="F352"/>
    </row>
    <row r="353" spans="4:6" x14ac:dyDescent="0.25">
      <c r="D353" s="4"/>
      <c r="E353"/>
      <c r="F353"/>
    </row>
    <row r="354" spans="4:6" x14ac:dyDescent="0.25">
      <c r="D354" s="4"/>
      <c r="E354"/>
      <c r="F354"/>
    </row>
    <row r="355" spans="4:6" x14ac:dyDescent="0.25">
      <c r="D355" s="4"/>
      <c r="E355"/>
      <c r="F355"/>
    </row>
    <row r="356" spans="4:6" x14ac:dyDescent="0.25">
      <c r="D356" s="4"/>
      <c r="E356"/>
      <c r="F356"/>
    </row>
    <row r="357" spans="4:6" x14ac:dyDescent="0.25">
      <c r="D357" s="4"/>
      <c r="E357"/>
      <c r="F357"/>
    </row>
    <row r="358" spans="4:6" x14ac:dyDescent="0.25">
      <c r="D358" s="4"/>
      <c r="E358"/>
      <c r="F358"/>
    </row>
    <row r="359" spans="4:6" x14ac:dyDescent="0.25">
      <c r="D359" s="4"/>
      <c r="E359"/>
      <c r="F359"/>
    </row>
    <row r="360" spans="4:6" x14ac:dyDescent="0.25">
      <c r="D360" s="4"/>
      <c r="E360"/>
      <c r="F360"/>
    </row>
    <row r="361" spans="4:6" x14ac:dyDescent="0.25">
      <c r="D361" s="4"/>
      <c r="E361"/>
      <c r="F361"/>
    </row>
    <row r="362" spans="4:6" x14ac:dyDescent="0.25">
      <c r="D362" s="4"/>
      <c r="E362"/>
      <c r="F362"/>
    </row>
    <row r="363" spans="4:6" x14ac:dyDescent="0.25">
      <c r="D363" s="4"/>
      <c r="E363"/>
      <c r="F363"/>
    </row>
    <row r="364" spans="4:6" x14ac:dyDescent="0.25">
      <c r="D364" s="4"/>
      <c r="E364"/>
      <c r="F364"/>
    </row>
    <row r="365" spans="4:6" x14ac:dyDescent="0.25">
      <c r="D365" s="4"/>
      <c r="E365"/>
      <c r="F365"/>
    </row>
    <row r="366" spans="4:6" x14ac:dyDescent="0.25">
      <c r="D366" s="4"/>
      <c r="E366"/>
      <c r="F366"/>
    </row>
    <row r="367" spans="4:6" x14ac:dyDescent="0.25">
      <c r="D367" s="4"/>
      <c r="E367"/>
      <c r="F367"/>
    </row>
    <row r="368" spans="4:6" x14ac:dyDescent="0.25">
      <c r="D368" s="4"/>
      <c r="E368"/>
      <c r="F368"/>
    </row>
    <row r="369" spans="4:6" x14ac:dyDescent="0.25">
      <c r="D369" s="4"/>
      <c r="E369"/>
      <c r="F369"/>
    </row>
    <row r="370" spans="4:6" x14ac:dyDescent="0.25">
      <c r="D370" s="4"/>
      <c r="E370"/>
      <c r="F370"/>
    </row>
    <row r="371" spans="4:6" x14ac:dyDescent="0.25">
      <c r="D371" s="4"/>
      <c r="E371"/>
      <c r="F371"/>
    </row>
    <row r="372" spans="4:6" x14ac:dyDescent="0.25">
      <c r="D372" s="4"/>
      <c r="E372"/>
      <c r="F372"/>
    </row>
    <row r="373" spans="4:6" x14ac:dyDescent="0.25">
      <c r="D373" s="4"/>
      <c r="E373"/>
      <c r="F373"/>
    </row>
    <row r="374" spans="4:6" x14ac:dyDescent="0.25">
      <c r="D374" s="4"/>
      <c r="E374"/>
      <c r="F374"/>
    </row>
    <row r="375" spans="4:6" x14ac:dyDescent="0.25">
      <c r="D375" s="4"/>
      <c r="E375"/>
      <c r="F375"/>
    </row>
    <row r="376" spans="4:6" x14ac:dyDescent="0.25">
      <c r="D376" s="4"/>
      <c r="E376"/>
      <c r="F376"/>
    </row>
    <row r="377" spans="4:6" x14ac:dyDescent="0.25">
      <c r="D377" s="4"/>
      <c r="E377"/>
      <c r="F377"/>
    </row>
    <row r="378" spans="4:6" x14ac:dyDescent="0.25">
      <c r="D378" s="4"/>
      <c r="E378"/>
      <c r="F378"/>
    </row>
    <row r="379" spans="4:6" x14ac:dyDescent="0.25">
      <c r="D379" s="4"/>
      <c r="E379"/>
      <c r="F379"/>
    </row>
    <row r="380" spans="4:6" x14ac:dyDescent="0.25">
      <c r="D380" s="4"/>
      <c r="E380"/>
      <c r="F380"/>
    </row>
    <row r="381" spans="4:6" x14ac:dyDescent="0.25">
      <c r="D381" s="4"/>
      <c r="E381"/>
      <c r="F381"/>
    </row>
    <row r="382" spans="4:6" x14ac:dyDescent="0.25">
      <c r="D382" s="4"/>
      <c r="E382"/>
      <c r="F382"/>
    </row>
    <row r="383" spans="4:6" x14ac:dyDescent="0.25">
      <c r="D383" s="4"/>
      <c r="E383"/>
      <c r="F383"/>
    </row>
    <row r="384" spans="4:6" x14ac:dyDescent="0.25">
      <c r="D384" s="4"/>
      <c r="E384"/>
      <c r="F384"/>
    </row>
    <row r="385" spans="4:6" x14ac:dyDescent="0.25">
      <c r="D385" s="4"/>
      <c r="E385"/>
      <c r="F385"/>
    </row>
    <row r="386" spans="4:6" x14ac:dyDescent="0.25">
      <c r="D386" s="4"/>
      <c r="E386"/>
      <c r="F386"/>
    </row>
    <row r="387" spans="4:6" x14ac:dyDescent="0.25">
      <c r="D387" s="4"/>
      <c r="E387"/>
      <c r="F387"/>
    </row>
    <row r="388" spans="4:6" x14ac:dyDescent="0.25">
      <c r="D388" s="4"/>
      <c r="E388"/>
      <c r="F388"/>
    </row>
    <row r="389" spans="4:6" x14ac:dyDescent="0.25">
      <c r="D389" s="4"/>
      <c r="E389"/>
      <c r="F389"/>
    </row>
    <row r="390" spans="4:6" x14ac:dyDescent="0.25">
      <c r="D390" s="4"/>
      <c r="E390"/>
      <c r="F390"/>
    </row>
    <row r="391" spans="4:6" x14ac:dyDescent="0.25">
      <c r="D391" s="4"/>
      <c r="E391"/>
      <c r="F391"/>
    </row>
    <row r="392" spans="4:6" x14ac:dyDescent="0.25">
      <c r="D392" s="4"/>
      <c r="E392"/>
      <c r="F392"/>
    </row>
    <row r="393" spans="4:6" x14ac:dyDescent="0.25">
      <c r="D393" s="4"/>
      <c r="E393"/>
      <c r="F3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C28" sqref="C28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76" customWidth="1"/>
    <col min="6" max="6" width="9.1796875" style="176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" x14ac:dyDescent="0.3">
      <c r="A2" s="8"/>
      <c r="B2" s="12"/>
      <c r="C2" s="29" t="s">
        <v>323</v>
      </c>
      <c r="D2" s="12"/>
      <c r="E2" s="164"/>
      <c r="F2" s="166"/>
      <c r="G2" s="13"/>
      <c r="H2" s="29" t="s">
        <v>286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5" thickBot="1" x14ac:dyDescent="0.3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((E7-'2016-ÚČ'!E7+E39)/'2016-ÚČ'!E7)*100</f>
        <v>#DIV/0!</v>
      </c>
      <c r="J15" s="25">
        <f>IF(AND(E7=0,E39=0,'2016-ÚČ'!E7=0),0, IF('2016-ÚČ'!E7=0,3,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287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5" x14ac:dyDescent="0.3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x14ac:dyDescent="0.3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Bot="1" x14ac:dyDescent="0.35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5" thickTop="1" x14ac:dyDescent="0.3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" x14ac:dyDescent="0.3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Bot="1" x14ac:dyDescent="0.3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1.5" thickTop="1" x14ac:dyDescent="0.3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5" customHeight="1" x14ac:dyDescent="0.3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5" customHeight="1" x14ac:dyDescent="0.3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5" customHeight="1" x14ac:dyDescent="0.3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5" customHeight="1" x14ac:dyDescent="0.3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5" thickBot="1" x14ac:dyDescent="0.35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5" thickTop="1" x14ac:dyDescent="0.3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" x14ac:dyDescent="0.3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" x14ac:dyDescent="0.3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C28" sqref="C28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76" customWidth="1"/>
    <col min="6" max="6" width="9.1796875" style="176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" x14ac:dyDescent="0.3">
      <c r="A2" s="8"/>
      <c r="B2" s="12"/>
      <c r="C2" s="29" t="s">
        <v>325</v>
      </c>
      <c r="D2" s="12"/>
      <c r="E2" s="164"/>
      <c r="F2" s="166"/>
      <c r="G2" s="13"/>
      <c r="H2" s="29" t="s">
        <v>235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5" thickBot="1" x14ac:dyDescent="0.3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273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5" x14ac:dyDescent="0.3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x14ac:dyDescent="0.3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Bot="1" x14ac:dyDescent="0.35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5" thickTop="1" x14ac:dyDescent="0.3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" x14ac:dyDescent="0.3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Bot="1" x14ac:dyDescent="0.3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1.5" thickTop="1" x14ac:dyDescent="0.3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5" customHeight="1" x14ac:dyDescent="0.3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5" customHeight="1" x14ac:dyDescent="0.3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5" customHeight="1" x14ac:dyDescent="0.3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5" customHeight="1" x14ac:dyDescent="0.3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5" thickBot="1" x14ac:dyDescent="0.35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5" thickTop="1" x14ac:dyDescent="0.3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" x14ac:dyDescent="0.3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" x14ac:dyDescent="0.3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zoomScale="75" zoomScaleNormal="75" workbookViewId="0">
      <selection activeCell="C27" sqref="C27"/>
    </sheetView>
  </sheetViews>
  <sheetFormatPr defaultRowHeight="12.5" x14ac:dyDescent="0.25"/>
  <cols>
    <col min="1" max="1" width="2.26953125" customWidth="1"/>
    <col min="2" max="2" width="18.7265625" customWidth="1"/>
    <col min="3" max="3" width="69.81640625" customWidth="1"/>
    <col min="4" max="4" width="8.7265625" customWidth="1"/>
    <col min="5" max="5" width="12.7265625" style="176" customWidth="1"/>
    <col min="6" max="6" width="9.1796875" style="176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" x14ac:dyDescent="0.3">
      <c r="A2" s="8"/>
      <c r="B2" s="12"/>
      <c r="C2" s="29" t="s">
        <v>323</v>
      </c>
      <c r="D2" s="12"/>
      <c r="E2" s="164"/>
      <c r="F2" s="166"/>
      <c r="G2" s="13"/>
      <c r="H2" s="29" t="s">
        <v>148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5" thickBot="1" x14ac:dyDescent="0.3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8"/>
      <c r="B9" s="129" t="s">
        <v>154</v>
      </c>
      <c r="C9" s="127" t="s">
        <v>10</v>
      </c>
      <c r="D9" s="18" t="s">
        <v>17</v>
      </c>
      <c r="E9" s="168"/>
      <c r="F9" s="178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8"/>
      <c r="B10" s="129" t="s">
        <v>155</v>
      </c>
      <c r="C10" s="127" t="s">
        <v>11</v>
      </c>
      <c r="D10" s="18" t="s">
        <v>101</v>
      </c>
      <c r="E10" s="168"/>
      <c r="F10" s="178"/>
      <c r="G10" s="24">
        <v>5</v>
      </c>
      <c r="H10" s="21" t="s">
        <v>24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8"/>
      <c r="B11" s="129" t="s">
        <v>156</v>
      </c>
      <c r="C11" s="127" t="s">
        <v>14</v>
      </c>
      <c r="D11" s="18" t="s">
        <v>102</v>
      </c>
      <c r="E11" s="168"/>
      <c r="F11" s="178"/>
      <c r="G11" s="24">
        <v>6</v>
      </c>
      <c r="H11" s="21" t="s">
        <v>19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8"/>
      <c r="B12" s="129" t="s">
        <v>157</v>
      </c>
      <c r="C12" s="127" t="s">
        <v>12</v>
      </c>
      <c r="D12" s="18" t="s">
        <v>103</v>
      </c>
      <c r="E12" s="168"/>
      <c r="F12" s="178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8"/>
      <c r="B13" s="129" t="s">
        <v>158</v>
      </c>
      <c r="C13" s="127" t="s">
        <v>7</v>
      </c>
      <c r="D13" s="18" t="s">
        <v>104</v>
      </c>
      <c r="E13" s="168"/>
      <c r="F13" s="178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8"/>
      <c r="B14" s="129"/>
      <c r="C14" s="127" t="s">
        <v>2</v>
      </c>
      <c r="D14" s="18" t="s">
        <v>105</v>
      </c>
      <c r="E14" s="168"/>
      <c r="F14" s="178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8"/>
      <c r="B15" s="129" t="s">
        <v>159</v>
      </c>
      <c r="C15" s="127" t="s">
        <v>151</v>
      </c>
      <c r="D15" s="18" t="s">
        <v>123</v>
      </c>
      <c r="E15" s="168"/>
      <c r="F15" s="178"/>
      <c r="G15" s="24">
        <v>10</v>
      </c>
      <c r="H15" s="21" t="s">
        <v>142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8"/>
      <c r="B16" s="129" t="s">
        <v>160</v>
      </c>
      <c r="C16" s="127" t="s">
        <v>0</v>
      </c>
      <c r="D16" s="18" t="s">
        <v>124</v>
      </c>
      <c r="E16" s="168"/>
      <c r="F16" s="178"/>
      <c r="G16" s="26" t="s">
        <v>53</v>
      </c>
      <c r="H16" s="27" t="s">
        <v>149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8"/>
      <c r="B17" s="129" t="s">
        <v>161</v>
      </c>
      <c r="C17" s="127" t="s">
        <v>1</v>
      </c>
      <c r="D17" s="18" t="s">
        <v>121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8"/>
      <c r="B18" s="129" t="s">
        <v>162</v>
      </c>
      <c r="C18" s="127" t="s">
        <v>3</v>
      </c>
      <c r="D18" s="18" t="s">
        <v>125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8"/>
      <c r="B19" s="129" t="s">
        <v>163</v>
      </c>
      <c r="C19" s="127" t="s">
        <v>4</v>
      </c>
      <c r="D19" s="18" t="s">
        <v>134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8"/>
      <c r="B20" s="129" t="s">
        <v>179</v>
      </c>
      <c r="C20" s="127" t="s">
        <v>13</v>
      </c>
      <c r="D20" s="18" t="s">
        <v>50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8"/>
      <c r="B21" s="129" t="s">
        <v>164</v>
      </c>
      <c r="C21" s="127" t="s">
        <v>8</v>
      </c>
      <c r="D21" s="18" t="s">
        <v>135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8"/>
      <c r="B22" s="129" t="s">
        <v>165</v>
      </c>
      <c r="C22" s="127" t="s">
        <v>13</v>
      </c>
      <c r="D22" s="18" t="s">
        <v>136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8"/>
      <c r="B23" s="129" t="s">
        <v>180</v>
      </c>
      <c r="C23" s="127" t="s">
        <v>122</v>
      </c>
      <c r="D23" s="18" t="s">
        <v>127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8"/>
      <c r="B24" s="129" t="s">
        <v>166</v>
      </c>
      <c r="C24" s="127" t="s">
        <v>9</v>
      </c>
      <c r="D24" s="18" t="s">
        <v>128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thickBot="1" x14ac:dyDescent="0.35">
      <c r="A25" s="8"/>
      <c r="B25" s="130" t="s">
        <v>167</v>
      </c>
      <c r="C25" s="128" t="s">
        <v>7</v>
      </c>
      <c r="D25" s="20" t="s">
        <v>137</v>
      </c>
      <c r="E25" s="170"/>
      <c r="F25" s="178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Top="1" x14ac:dyDescent="0.3">
      <c r="A26" s="8"/>
      <c r="B26" s="8"/>
      <c r="C26" s="7"/>
      <c r="D26" s="7"/>
      <c r="E26" s="166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8"/>
      <c r="B27" s="13"/>
      <c r="C27" s="29" t="s">
        <v>326</v>
      </c>
      <c r="D27" s="13"/>
      <c r="E27" s="171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8"/>
      <c r="B28" s="8"/>
      <c r="C28" s="7"/>
      <c r="D28" s="7"/>
      <c r="E28" s="166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1.5" thickTop="1" x14ac:dyDescent="0.3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8"/>
      <c r="B30" s="132" t="s">
        <v>168</v>
      </c>
      <c r="C30" s="134" t="s">
        <v>29</v>
      </c>
      <c r="D30" s="18" t="s">
        <v>28</v>
      </c>
      <c r="E30" s="168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8"/>
      <c r="B31" s="132" t="s">
        <v>169</v>
      </c>
      <c r="C31" s="134" t="s">
        <v>30</v>
      </c>
      <c r="D31" s="18" t="s">
        <v>33</v>
      </c>
      <c r="E31" s="168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8"/>
      <c r="B32" s="132" t="s">
        <v>170</v>
      </c>
      <c r="C32" s="134" t="s">
        <v>31</v>
      </c>
      <c r="D32" s="18" t="s">
        <v>32</v>
      </c>
      <c r="E32" s="168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8"/>
      <c r="B33" s="132" t="s">
        <v>162</v>
      </c>
      <c r="C33" s="134" t="s">
        <v>34</v>
      </c>
      <c r="D33" s="18" t="s">
        <v>35</v>
      </c>
      <c r="E33" s="168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8"/>
      <c r="B34" s="132" t="s">
        <v>171</v>
      </c>
      <c r="C34" s="134" t="s">
        <v>36</v>
      </c>
      <c r="D34" s="18" t="s">
        <v>37</v>
      </c>
      <c r="E34" s="168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8"/>
      <c r="B35" s="132" t="s">
        <v>172</v>
      </c>
      <c r="C35" s="134" t="s">
        <v>5</v>
      </c>
      <c r="D35" s="18" t="s">
        <v>38</v>
      </c>
      <c r="E35" s="168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8"/>
      <c r="B36" s="132" t="s">
        <v>173</v>
      </c>
      <c r="C36" s="134" t="s">
        <v>133</v>
      </c>
      <c r="D36" s="18" t="s">
        <v>132</v>
      </c>
      <c r="E36" s="168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5" customHeight="1" x14ac:dyDescent="0.3">
      <c r="A37" s="8"/>
      <c r="B37" s="132" t="s">
        <v>174</v>
      </c>
      <c r="C37" s="135" t="s">
        <v>39</v>
      </c>
      <c r="D37" s="23" t="s">
        <v>40</v>
      </c>
      <c r="E37" s="168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8"/>
      <c r="B38" s="132" t="s">
        <v>177</v>
      </c>
      <c r="C38" s="134" t="s">
        <v>41</v>
      </c>
      <c r="D38" s="18" t="s">
        <v>42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8"/>
      <c r="B39" s="132" t="s">
        <v>175</v>
      </c>
      <c r="C39" s="134" t="s">
        <v>43</v>
      </c>
      <c r="D39" s="18" t="s">
        <v>44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5" thickBot="1" x14ac:dyDescent="0.35">
      <c r="A40" s="8"/>
      <c r="B40" s="133" t="s">
        <v>176</v>
      </c>
      <c r="C40" s="136" t="s">
        <v>130</v>
      </c>
      <c r="D40" s="20" t="s">
        <v>131</v>
      </c>
      <c r="E40" s="174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5" thickTop="1" x14ac:dyDescent="0.3">
      <c r="A41" s="8"/>
      <c r="B41" s="8"/>
      <c r="C41" s="31"/>
      <c r="D41" s="30"/>
      <c r="E41" s="175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8"/>
      <c r="B42" s="8"/>
      <c r="C42" s="7"/>
      <c r="D42" s="14"/>
      <c r="E42" s="166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" x14ac:dyDescent="0.3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" x14ac:dyDescent="0.3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" x14ac:dyDescent="0.3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" x14ac:dyDescent="0.3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" x14ac:dyDescent="0.3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" x14ac:dyDescent="0.3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" x14ac:dyDescent="0.3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" x14ac:dyDescent="0.3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" x14ac:dyDescent="0.3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" x14ac:dyDescent="0.3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" x14ac:dyDescent="0.3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" x14ac:dyDescent="0.3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" x14ac:dyDescent="0.3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" x14ac:dyDescent="0.3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" x14ac:dyDescent="0.3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" x14ac:dyDescent="0.3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" x14ac:dyDescent="0.3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" x14ac:dyDescent="0.3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>
      <selection activeCell="C27" sqref="C27"/>
    </sheetView>
  </sheetViews>
  <sheetFormatPr defaultRowHeight="12.5" x14ac:dyDescent="0.25"/>
  <cols>
    <col min="1" max="1" width="2.26953125" customWidth="1"/>
    <col min="2" max="2" width="18.7265625" customWidth="1"/>
    <col min="3" max="3" width="69.81640625" customWidth="1"/>
    <col min="4" max="4" width="8.7265625" customWidth="1"/>
    <col min="5" max="5" width="12.7265625" style="176" customWidth="1"/>
    <col min="6" max="6" width="9.1796875" style="176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" x14ac:dyDescent="0.3">
      <c r="A2" s="8"/>
      <c r="B2" s="12"/>
      <c r="C2" s="29" t="s">
        <v>323</v>
      </c>
      <c r="D2" s="12"/>
      <c r="E2" s="164"/>
      <c r="F2" s="166"/>
      <c r="G2" s="13"/>
      <c r="H2" s="29" t="s">
        <v>140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5" thickBot="1" x14ac:dyDescent="0.3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8"/>
      <c r="B9" s="129" t="s">
        <v>154</v>
      </c>
      <c r="C9" s="127" t="s">
        <v>10</v>
      </c>
      <c r="D9" s="18" t="s">
        <v>17</v>
      </c>
      <c r="E9" s="168"/>
      <c r="F9" s="166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8"/>
      <c r="B10" s="129" t="s">
        <v>155</v>
      </c>
      <c r="C10" s="127" t="s">
        <v>11</v>
      </c>
      <c r="D10" s="18" t="s">
        <v>101</v>
      </c>
      <c r="E10" s="168"/>
      <c r="F10" s="166"/>
      <c r="G10" s="24">
        <v>5</v>
      </c>
      <c r="H10" s="21" t="s">
        <v>24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8"/>
      <c r="B11" s="129" t="s">
        <v>156</v>
      </c>
      <c r="C11" s="127" t="s">
        <v>14</v>
      </c>
      <c r="D11" s="18" t="s">
        <v>102</v>
      </c>
      <c r="E11" s="168"/>
      <c r="F11" s="166"/>
      <c r="G11" s="24">
        <v>6</v>
      </c>
      <c r="H11" s="21" t="s">
        <v>19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8"/>
      <c r="B12" s="129" t="s">
        <v>157</v>
      </c>
      <c r="C12" s="127" t="s">
        <v>12</v>
      </c>
      <c r="D12" s="18" t="s">
        <v>103</v>
      </c>
      <c r="E12" s="168"/>
      <c r="F12" s="166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8"/>
      <c r="B13" s="129" t="s">
        <v>158</v>
      </c>
      <c r="C13" s="127" t="s">
        <v>7</v>
      </c>
      <c r="D13" s="18" t="s">
        <v>104</v>
      </c>
      <c r="E13" s="168"/>
      <c r="F13" s="166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8"/>
      <c r="B14" s="129"/>
      <c r="C14" s="127" t="s">
        <v>2</v>
      </c>
      <c r="D14" s="18" t="s">
        <v>105</v>
      </c>
      <c r="E14" s="168"/>
      <c r="F14" s="166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8"/>
      <c r="B15" s="129" t="s">
        <v>159</v>
      </c>
      <c r="C15" s="127" t="s">
        <v>151</v>
      </c>
      <c r="D15" s="18" t="s">
        <v>123</v>
      </c>
      <c r="E15" s="168"/>
      <c r="F15" s="166"/>
      <c r="G15" s="24">
        <v>10</v>
      </c>
      <c r="H15" s="21" t="s">
        <v>142</v>
      </c>
      <c r="I15" s="22" t="e">
        <f>((E7-'2013-ÚČ'!E6+E35)/'2013-ÚČ'!E6)*100</f>
        <v>#DIV/0!</v>
      </c>
      <c r="J15" s="25">
        <f>IF(AND(E7=0,E35=0,'2013-ÚČ'!E6=0),0, IF('2013-ÚČ'!E6=0,3,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8"/>
      <c r="B16" s="129" t="s">
        <v>160</v>
      </c>
      <c r="C16" s="127" t="s">
        <v>0</v>
      </c>
      <c r="D16" s="18" t="s">
        <v>124</v>
      </c>
      <c r="E16" s="168"/>
      <c r="F16" s="166"/>
      <c r="G16" s="26" t="s">
        <v>53</v>
      </c>
      <c r="H16" s="27" t="s">
        <v>143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8"/>
      <c r="B17" s="129" t="s">
        <v>161</v>
      </c>
      <c r="C17" s="127" t="s">
        <v>1</v>
      </c>
      <c r="D17" s="18" t="s">
        <v>121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8"/>
      <c r="B18" s="129" t="s">
        <v>162</v>
      </c>
      <c r="C18" s="127" t="s">
        <v>3</v>
      </c>
      <c r="D18" s="18" t="s">
        <v>125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8"/>
      <c r="B19" s="129" t="s">
        <v>163</v>
      </c>
      <c r="C19" s="127" t="s">
        <v>4</v>
      </c>
      <c r="D19" s="18" t="s">
        <v>134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8"/>
      <c r="B20" s="129" t="s">
        <v>179</v>
      </c>
      <c r="C20" s="127" t="s">
        <v>13</v>
      </c>
      <c r="D20" s="18" t="s">
        <v>50</v>
      </c>
      <c r="E20" s="168"/>
      <c r="F20" s="166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8"/>
      <c r="B21" s="129" t="s">
        <v>164</v>
      </c>
      <c r="C21" s="127" t="s">
        <v>8</v>
      </c>
      <c r="D21" s="18" t="s">
        <v>135</v>
      </c>
      <c r="E21" s="168"/>
      <c r="F21" s="166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8"/>
      <c r="B22" s="129" t="s">
        <v>165</v>
      </c>
      <c r="C22" s="127" t="s">
        <v>13</v>
      </c>
      <c r="D22" s="18" t="s">
        <v>136</v>
      </c>
      <c r="E22" s="168"/>
      <c r="F22" s="166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8"/>
      <c r="B23" s="129" t="s">
        <v>180</v>
      </c>
      <c r="C23" s="127" t="s">
        <v>122</v>
      </c>
      <c r="D23" s="18" t="s">
        <v>127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8"/>
      <c r="B24" s="129" t="s">
        <v>166</v>
      </c>
      <c r="C24" s="127" t="s">
        <v>9</v>
      </c>
      <c r="D24" s="18" t="s">
        <v>128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thickBot="1" x14ac:dyDescent="0.35">
      <c r="A25" s="8"/>
      <c r="B25" s="130" t="s">
        <v>167</v>
      </c>
      <c r="C25" s="128" t="s">
        <v>7</v>
      </c>
      <c r="D25" s="20" t="s">
        <v>137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Top="1" x14ac:dyDescent="0.3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8"/>
      <c r="B27" s="13"/>
      <c r="C27" s="29" t="s">
        <v>324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1.5" thickTop="1" x14ac:dyDescent="0.3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8"/>
      <c r="B30" s="132" t="s">
        <v>168</v>
      </c>
      <c r="C30" s="127" t="s">
        <v>29</v>
      </c>
      <c r="D30" s="18" t="s">
        <v>28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8"/>
      <c r="B31" s="132" t="s">
        <v>169</v>
      </c>
      <c r="C31" s="127" t="s">
        <v>30</v>
      </c>
      <c r="D31" s="18" t="s">
        <v>33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8"/>
      <c r="B32" s="132" t="s">
        <v>170</v>
      </c>
      <c r="C32" s="127" t="s">
        <v>31</v>
      </c>
      <c r="D32" s="18" t="s">
        <v>32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8"/>
      <c r="B33" s="132" t="s">
        <v>162</v>
      </c>
      <c r="C33" s="127" t="s">
        <v>34</v>
      </c>
      <c r="D33" s="18" t="s">
        <v>35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8"/>
      <c r="B34" s="132" t="s">
        <v>171</v>
      </c>
      <c r="C34" s="127" t="s">
        <v>36</v>
      </c>
      <c r="D34" s="18" t="s">
        <v>37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8"/>
      <c r="B35" s="132" t="s">
        <v>172</v>
      </c>
      <c r="C35" s="127" t="s">
        <v>5</v>
      </c>
      <c r="D35" s="18" t="s">
        <v>38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8"/>
      <c r="B36" s="132" t="s">
        <v>173</v>
      </c>
      <c r="C36" s="127" t="s">
        <v>133</v>
      </c>
      <c r="D36" s="18" t="s">
        <v>132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5" customHeight="1" x14ac:dyDescent="0.3">
      <c r="A37" s="8"/>
      <c r="B37" s="132" t="s">
        <v>174</v>
      </c>
      <c r="C37" s="131" t="s">
        <v>39</v>
      </c>
      <c r="D37" s="23" t="s">
        <v>40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8"/>
      <c r="B38" s="132" t="s">
        <v>177</v>
      </c>
      <c r="C38" s="127" t="s">
        <v>41</v>
      </c>
      <c r="D38" s="18" t="s">
        <v>42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8"/>
      <c r="B39" s="132" t="s">
        <v>175</v>
      </c>
      <c r="C39" s="127" t="s">
        <v>43</v>
      </c>
      <c r="D39" s="18" t="s">
        <v>44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5" thickBot="1" x14ac:dyDescent="0.35">
      <c r="A40" s="8"/>
      <c r="B40" s="133" t="s">
        <v>176</v>
      </c>
      <c r="C40" s="128" t="s">
        <v>130</v>
      </c>
      <c r="D40" s="20" t="s">
        <v>131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5" thickTop="1" x14ac:dyDescent="0.3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" x14ac:dyDescent="0.3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" x14ac:dyDescent="0.3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" x14ac:dyDescent="0.3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" x14ac:dyDescent="0.3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" x14ac:dyDescent="0.3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" x14ac:dyDescent="0.3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" x14ac:dyDescent="0.3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" x14ac:dyDescent="0.3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" x14ac:dyDescent="0.3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" x14ac:dyDescent="0.3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" x14ac:dyDescent="0.3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" x14ac:dyDescent="0.3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" x14ac:dyDescent="0.3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" x14ac:dyDescent="0.3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" x14ac:dyDescent="0.3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" x14ac:dyDescent="0.3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" x14ac:dyDescent="0.3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" x14ac:dyDescent="0.3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>
      <selection activeCell="C32" sqref="C32"/>
    </sheetView>
  </sheetViews>
  <sheetFormatPr defaultRowHeight="12.5" x14ac:dyDescent="0.25"/>
  <cols>
    <col min="1" max="1" width="2.26953125" customWidth="1"/>
    <col min="2" max="2" width="18.7265625" customWidth="1"/>
    <col min="3" max="3" width="69.81640625" customWidth="1"/>
    <col min="4" max="4" width="8.7265625" customWidth="1"/>
    <col min="5" max="5" width="12.7265625" style="176" customWidth="1"/>
  </cols>
  <sheetData>
    <row r="1" spans="1:96" ht="13.5" x14ac:dyDescent="0.3">
      <c r="A1" s="8"/>
      <c r="B1" s="8"/>
      <c r="C1" s="8"/>
      <c r="D1" s="8"/>
      <c r="E1" s="163"/>
      <c r="F1" s="8"/>
      <c r="G1" s="8"/>
    </row>
    <row r="2" spans="1:96" ht="14" x14ac:dyDescent="0.3">
      <c r="A2" s="8"/>
      <c r="B2" s="12"/>
      <c r="C2" s="29" t="s">
        <v>323</v>
      </c>
      <c r="D2" s="12"/>
      <c r="E2" s="164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3" customFormat="1" ht="14" x14ac:dyDescent="0.3">
      <c r="A3" s="11"/>
      <c r="B3" s="11"/>
      <c r="C3" s="62"/>
      <c r="D3" s="71"/>
      <c r="E3" s="165"/>
      <c r="F3" s="9"/>
      <c r="G3" s="9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</row>
    <row r="4" spans="1:96" ht="6.75" customHeight="1" thickBot="1" x14ac:dyDescent="0.35">
      <c r="A4" s="8"/>
      <c r="B4" s="8"/>
      <c r="C4" s="7"/>
      <c r="D4" s="7"/>
      <c r="E4" s="166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3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5" thickBot="1" x14ac:dyDescent="0.35">
      <c r="A6" s="8"/>
      <c r="B6" s="130" t="s">
        <v>152</v>
      </c>
      <c r="C6" s="128" t="s">
        <v>138</v>
      </c>
      <c r="D6" s="20" t="s">
        <v>139</v>
      </c>
      <c r="E6" s="170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5" thickTop="1" x14ac:dyDescent="0.3">
      <c r="A7" s="8"/>
      <c r="B7" s="8"/>
      <c r="C7" s="7"/>
      <c r="D7" s="7"/>
      <c r="E7" s="16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" x14ac:dyDescent="0.3">
      <c r="C8" s="1"/>
      <c r="D8" s="3"/>
      <c r="E8" s="17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" x14ac:dyDescent="0.3">
      <c r="C9" s="1"/>
      <c r="D9" s="3"/>
      <c r="E9" s="17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" x14ac:dyDescent="0.3">
      <c r="C10" s="1"/>
      <c r="D10" s="3"/>
      <c r="E10" s="1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" x14ac:dyDescent="0.3">
      <c r="C11" s="1"/>
      <c r="D11" s="3"/>
      <c r="E11" s="1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" x14ac:dyDescent="0.3">
      <c r="C12" s="1"/>
      <c r="D12" s="3"/>
      <c r="E12" s="1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" x14ac:dyDescent="0.3">
      <c r="C13" s="1"/>
      <c r="D13" s="3"/>
      <c r="E13" s="17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" x14ac:dyDescent="0.3">
      <c r="C14" s="1"/>
      <c r="D14" s="3"/>
      <c r="E14" s="17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" x14ac:dyDescent="0.3">
      <c r="C15" s="1"/>
      <c r="D15" s="3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" x14ac:dyDescent="0.3">
      <c r="C16" s="1"/>
      <c r="D16" s="3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" x14ac:dyDescent="0.3">
      <c r="C17" s="1"/>
      <c r="D17" s="3"/>
      <c r="E17" s="17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" x14ac:dyDescent="0.3">
      <c r="C18" s="1"/>
      <c r="D18" s="3"/>
      <c r="E18" s="17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" x14ac:dyDescent="0.3">
      <c r="C19" s="1"/>
      <c r="D19" s="3"/>
      <c r="E19" s="17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" x14ac:dyDescent="0.3">
      <c r="C20" s="1"/>
      <c r="D20" s="3"/>
      <c r="E20" s="17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" x14ac:dyDescent="0.3">
      <c r="C21" s="1"/>
      <c r="D21" s="3"/>
      <c r="E21" s="17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" x14ac:dyDescent="0.3">
      <c r="C22" s="1"/>
      <c r="D22" s="3"/>
      <c r="E22" s="17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" x14ac:dyDescent="0.3">
      <c r="C23" s="1"/>
      <c r="D23" s="3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" x14ac:dyDescent="0.3">
      <c r="C24" s="1"/>
      <c r="D24" s="3"/>
      <c r="E24" s="1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" x14ac:dyDescent="0.3">
      <c r="C25" s="1"/>
      <c r="D25" s="3"/>
      <c r="E25" s="17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" x14ac:dyDescent="0.3">
      <c r="C26" s="1"/>
      <c r="D26" s="3"/>
      <c r="E26" s="17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" x14ac:dyDescent="0.3">
      <c r="C27" s="1"/>
      <c r="D27" s="3"/>
      <c r="E27" s="1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" x14ac:dyDescent="0.3">
      <c r="C28" s="1"/>
      <c r="D28" s="3"/>
      <c r="E28" s="17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" x14ac:dyDescent="0.3">
      <c r="C29" s="1"/>
      <c r="D29" s="3"/>
      <c r="E29" s="1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" x14ac:dyDescent="0.3">
      <c r="C30" s="1"/>
      <c r="D30" s="3"/>
      <c r="E30" s="1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" x14ac:dyDescent="0.3">
      <c r="C31" s="1"/>
      <c r="D31" s="3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" x14ac:dyDescent="0.3">
      <c r="C32" s="1"/>
      <c r="D32" s="3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" x14ac:dyDescent="0.3">
      <c r="C33" s="1"/>
      <c r="D33" s="3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" x14ac:dyDescent="0.3">
      <c r="C34" s="1"/>
      <c r="D34" s="3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" x14ac:dyDescent="0.3">
      <c r="C35" s="1"/>
      <c r="D35" s="3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" x14ac:dyDescent="0.3">
      <c r="C36" s="1"/>
      <c r="D36" s="3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" x14ac:dyDescent="0.3">
      <c r="C37" s="1"/>
      <c r="D37" s="3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" x14ac:dyDescent="0.3">
      <c r="C38" s="1"/>
      <c r="D38" s="3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" x14ac:dyDescent="0.3">
      <c r="C39" s="1"/>
      <c r="D39" s="3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" x14ac:dyDescent="0.3">
      <c r="C40" s="1"/>
      <c r="D40" s="3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" x14ac:dyDescent="0.3">
      <c r="C41" s="1"/>
      <c r="D41" s="3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" x14ac:dyDescent="0.3">
      <c r="C42" s="1"/>
      <c r="D42" s="3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" x14ac:dyDescent="0.3">
      <c r="C43" s="1"/>
      <c r="D43" s="3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" x14ac:dyDescent="0.3">
      <c r="C44" s="1"/>
      <c r="D44" s="3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" x14ac:dyDescent="0.3">
      <c r="C45" s="1"/>
      <c r="D45" s="3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" x14ac:dyDescent="0.3">
      <c r="C46" s="1"/>
      <c r="D46" s="3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" x14ac:dyDescent="0.3">
      <c r="C47" s="1"/>
      <c r="D47" s="3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" x14ac:dyDescent="0.3">
      <c r="C48" s="1"/>
      <c r="D48" s="3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" x14ac:dyDescent="0.3">
      <c r="C49" s="1"/>
      <c r="D49" s="3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" x14ac:dyDescent="0.3">
      <c r="C50" s="1"/>
      <c r="D50" s="3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" x14ac:dyDescent="0.3">
      <c r="C51" s="1"/>
      <c r="D51" s="3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" x14ac:dyDescent="0.3">
      <c r="C52" s="1"/>
      <c r="D52" s="3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" x14ac:dyDescent="0.3">
      <c r="C53" s="1"/>
      <c r="D53" s="3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" x14ac:dyDescent="0.3">
      <c r="C54" s="1"/>
      <c r="D54" s="3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" x14ac:dyDescent="0.3">
      <c r="C55" s="1"/>
      <c r="D55" s="3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" x14ac:dyDescent="0.3">
      <c r="C56" s="1"/>
      <c r="D56" s="3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" x14ac:dyDescent="0.3">
      <c r="C57" s="1"/>
      <c r="D57" s="3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" x14ac:dyDescent="0.3">
      <c r="C58" s="1"/>
      <c r="D58" s="3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" x14ac:dyDescent="0.3">
      <c r="C59" s="1"/>
      <c r="D59" s="3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" x14ac:dyDescent="0.3">
      <c r="C60" s="1"/>
      <c r="D60" s="3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" x14ac:dyDescent="0.3">
      <c r="C61" s="1"/>
      <c r="D61" s="3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" x14ac:dyDescent="0.3">
      <c r="C62" s="1"/>
      <c r="D62" s="3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" x14ac:dyDescent="0.3">
      <c r="C63" s="1"/>
      <c r="D63" s="3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" x14ac:dyDescent="0.3">
      <c r="C64" s="1"/>
      <c r="D64" s="3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" x14ac:dyDescent="0.3">
      <c r="C65" s="1"/>
      <c r="D65" s="3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" x14ac:dyDescent="0.3">
      <c r="C66" s="1"/>
      <c r="D66" s="3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" x14ac:dyDescent="0.3">
      <c r="C67" s="1"/>
      <c r="D67" s="3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" x14ac:dyDescent="0.3">
      <c r="C68" s="1"/>
      <c r="D68" s="3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" x14ac:dyDescent="0.3">
      <c r="C69" s="1"/>
      <c r="D69" s="3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" x14ac:dyDescent="0.3">
      <c r="C70" s="1"/>
      <c r="D70" s="3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" x14ac:dyDescent="0.3">
      <c r="C71" s="1"/>
      <c r="D71" s="3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" x14ac:dyDescent="0.3">
      <c r="C72" s="1"/>
      <c r="D72" s="3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" x14ac:dyDescent="0.3">
      <c r="C73" s="1"/>
      <c r="D73" s="3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" x14ac:dyDescent="0.3">
      <c r="C74" s="1"/>
      <c r="D74" s="3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" x14ac:dyDescent="0.3">
      <c r="C75" s="1"/>
      <c r="D75" s="3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" x14ac:dyDescent="0.3">
      <c r="C76" s="1"/>
      <c r="D76" s="3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" x14ac:dyDescent="0.3">
      <c r="C77" s="1"/>
      <c r="D77" s="3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" x14ac:dyDescent="0.3">
      <c r="C78" s="1"/>
      <c r="D78" s="3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" x14ac:dyDescent="0.3">
      <c r="C79" s="1"/>
      <c r="D79" s="3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" x14ac:dyDescent="0.3">
      <c r="C80" s="1"/>
      <c r="D80" s="3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" x14ac:dyDescent="0.3">
      <c r="C81" s="1"/>
      <c r="D81" s="3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" x14ac:dyDescent="0.3">
      <c r="C82" s="1"/>
      <c r="D82" s="3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" x14ac:dyDescent="0.3">
      <c r="C83" s="1"/>
      <c r="D83" s="3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" x14ac:dyDescent="0.3">
      <c r="C84" s="1"/>
      <c r="D84" s="3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" x14ac:dyDescent="0.3">
      <c r="C85" s="1"/>
      <c r="D85" s="3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" x14ac:dyDescent="0.3">
      <c r="C86" s="1"/>
      <c r="D86" s="3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" x14ac:dyDescent="0.3">
      <c r="C87" s="1"/>
      <c r="D87" s="3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" x14ac:dyDescent="0.3">
      <c r="C88" s="1"/>
      <c r="D88" s="3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" x14ac:dyDescent="0.3">
      <c r="C89" s="1"/>
      <c r="D89" s="3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" x14ac:dyDescent="0.3">
      <c r="C90" s="1"/>
      <c r="D90" s="3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" x14ac:dyDescent="0.3">
      <c r="C91" s="1"/>
      <c r="D91" s="3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" x14ac:dyDescent="0.3">
      <c r="C92" s="1"/>
      <c r="D92" s="3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" x14ac:dyDescent="0.3">
      <c r="C93" s="1"/>
      <c r="D93" s="3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" x14ac:dyDescent="0.3">
      <c r="C94" s="1"/>
      <c r="D94" s="3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" x14ac:dyDescent="0.3">
      <c r="C95" s="1"/>
      <c r="D95" s="3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" x14ac:dyDescent="0.3">
      <c r="C96" s="1"/>
      <c r="D96" s="3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" x14ac:dyDescent="0.3">
      <c r="C97" s="1"/>
      <c r="D97" s="3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" x14ac:dyDescent="0.3">
      <c r="C98" s="1"/>
      <c r="D98" s="3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" x14ac:dyDescent="0.3">
      <c r="C99" s="1"/>
      <c r="D99" s="3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" x14ac:dyDescent="0.3">
      <c r="C100" s="1"/>
      <c r="D100" s="3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" x14ac:dyDescent="0.3">
      <c r="C101" s="1"/>
      <c r="D101" s="3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" x14ac:dyDescent="0.3">
      <c r="C102" s="1"/>
      <c r="D102" s="3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" x14ac:dyDescent="0.3">
      <c r="C103" s="1"/>
      <c r="D103" s="3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" x14ac:dyDescent="0.3">
      <c r="C104" s="1"/>
      <c r="D104" s="3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" x14ac:dyDescent="0.3">
      <c r="C105" s="1"/>
      <c r="D105" s="3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" x14ac:dyDescent="0.3">
      <c r="C106" s="1"/>
      <c r="D106" s="3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" x14ac:dyDescent="0.3">
      <c r="C107" s="1"/>
      <c r="D107" s="3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" x14ac:dyDescent="0.3">
      <c r="C108" s="1"/>
      <c r="D108" s="3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" x14ac:dyDescent="0.3">
      <c r="C109" s="1"/>
      <c r="D109" s="3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" x14ac:dyDescent="0.3">
      <c r="C110" s="1"/>
      <c r="D110" s="3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" x14ac:dyDescent="0.3">
      <c r="C111" s="1"/>
      <c r="D111" s="3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" x14ac:dyDescent="0.3">
      <c r="C112" s="1"/>
      <c r="D112" s="3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" x14ac:dyDescent="0.3">
      <c r="C113" s="1"/>
      <c r="D113" s="3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" x14ac:dyDescent="0.3">
      <c r="C114" s="1"/>
      <c r="D114" s="3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" x14ac:dyDescent="0.3">
      <c r="C115" s="1"/>
      <c r="D115" s="3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" x14ac:dyDescent="0.3">
      <c r="C116" s="1"/>
      <c r="D116" s="3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" x14ac:dyDescent="0.3">
      <c r="C117" s="1"/>
      <c r="D117" s="3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" x14ac:dyDescent="0.3">
      <c r="C118" s="1"/>
      <c r="D118" s="3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" x14ac:dyDescent="0.3">
      <c r="C119" s="1"/>
      <c r="D119" s="3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" x14ac:dyDescent="0.3">
      <c r="C120" s="1"/>
      <c r="D120" s="3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" x14ac:dyDescent="0.3">
      <c r="C121" s="1"/>
      <c r="D121" s="3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" x14ac:dyDescent="0.3">
      <c r="C122" s="1"/>
      <c r="D122" s="3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" x14ac:dyDescent="0.3">
      <c r="C123" s="1"/>
      <c r="D123" s="3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" x14ac:dyDescent="0.3">
      <c r="C124" s="1"/>
      <c r="D124" s="3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" x14ac:dyDescent="0.3">
      <c r="C125" s="1"/>
      <c r="D125" s="3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" x14ac:dyDescent="0.3">
      <c r="C126" s="1"/>
      <c r="D126" s="3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" x14ac:dyDescent="0.3">
      <c r="C127" s="1"/>
      <c r="D127" s="3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" x14ac:dyDescent="0.3">
      <c r="C128" s="1"/>
      <c r="D128" s="3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" x14ac:dyDescent="0.3">
      <c r="C129" s="1"/>
      <c r="D129" s="3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" x14ac:dyDescent="0.3">
      <c r="C130" s="1"/>
      <c r="D130" s="3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" x14ac:dyDescent="0.3">
      <c r="C131" s="1"/>
      <c r="D131" s="3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" x14ac:dyDescent="0.3">
      <c r="C132" s="1"/>
      <c r="D132" s="3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" x14ac:dyDescent="0.3">
      <c r="C133" s="1"/>
      <c r="D133" s="3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" x14ac:dyDescent="0.3">
      <c r="C134" s="1"/>
      <c r="D134" s="3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" x14ac:dyDescent="0.3">
      <c r="C135" s="1"/>
      <c r="D135" s="3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" x14ac:dyDescent="0.3">
      <c r="C136" s="1"/>
      <c r="D136" s="3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" x14ac:dyDescent="0.3">
      <c r="C137" s="1"/>
      <c r="D137" s="3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" x14ac:dyDescent="0.3">
      <c r="C138" s="1"/>
      <c r="D138" s="3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" x14ac:dyDescent="0.3">
      <c r="C139" s="1"/>
      <c r="D139" s="3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" x14ac:dyDescent="0.3">
      <c r="C140" s="1"/>
      <c r="D140" s="3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" x14ac:dyDescent="0.3">
      <c r="C141" s="1"/>
      <c r="D141" s="3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" x14ac:dyDescent="0.3">
      <c r="C142" s="1"/>
      <c r="D142" s="3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" x14ac:dyDescent="0.3">
      <c r="C143" s="1"/>
      <c r="D143" s="3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" x14ac:dyDescent="0.3">
      <c r="C144" s="1"/>
      <c r="D144" s="3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" x14ac:dyDescent="0.3">
      <c r="C145" s="1"/>
      <c r="D145" s="3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" x14ac:dyDescent="0.3">
      <c r="C146" s="1"/>
      <c r="D146" s="3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" x14ac:dyDescent="0.3">
      <c r="C147" s="1"/>
      <c r="D147" s="3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" x14ac:dyDescent="0.3">
      <c r="C148" s="1"/>
      <c r="D148" s="3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" x14ac:dyDescent="0.3">
      <c r="C149" s="1"/>
      <c r="D149" s="3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" x14ac:dyDescent="0.3">
      <c r="C150" s="1"/>
      <c r="D150" s="3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" x14ac:dyDescent="0.3">
      <c r="C151" s="1"/>
      <c r="D151" s="3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" x14ac:dyDescent="0.3">
      <c r="C152" s="1"/>
      <c r="D152" s="3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" x14ac:dyDescent="0.3">
      <c r="C153" s="1"/>
      <c r="D153" s="3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" x14ac:dyDescent="0.3">
      <c r="C154" s="1"/>
      <c r="D154" s="3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" x14ac:dyDescent="0.3">
      <c r="C155" s="1"/>
      <c r="D155" s="3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" x14ac:dyDescent="0.3">
      <c r="C156" s="1"/>
      <c r="D156" s="3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" x14ac:dyDescent="0.3">
      <c r="C157" s="1"/>
      <c r="D157" s="3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" x14ac:dyDescent="0.3">
      <c r="C158" s="1"/>
      <c r="D158" s="3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" x14ac:dyDescent="0.3">
      <c r="C159" s="1"/>
      <c r="D159" s="3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" x14ac:dyDescent="0.3">
      <c r="C160" s="1"/>
      <c r="D160" s="3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" x14ac:dyDescent="0.3">
      <c r="C161" s="1"/>
      <c r="D161" s="3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" x14ac:dyDescent="0.3">
      <c r="C162" s="1"/>
      <c r="D162" s="3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" x14ac:dyDescent="0.3">
      <c r="C163" s="1"/>
      <c r="D163" s="3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" x14ac:dyDescent="0.3">
      <c r="C164" s="1"/>
      <c r="D164" s="3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" x14ac:dyDescent="0.3">
      <c r="C165" s="1"/>
      <c r="D165" s="3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" x14ac:dyDescent="0.3">
      <c r="C166" s="1"/>
      <c r="D166" s="3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" x14ac:dyDescent="0.3">
      <c r="C167" s="1"/>
      <c r="D167" s="3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" x14ac:dyDescent="0.3">
      <c r="C168" s="1"/>
      <c r="D168" s="3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" x14ac:dyDescent="0.3">
      <c r="C169" s="1"/>
      <c r="D169" s="3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" x14ac:dyDescent="0.3">
      <c r="C170" s="1"/>
      <c r="D170" s="3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" x14ac:dyDescent="0.3">
      <c r="C171" s="1"/>
      <c r="D171" s="3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" x14ac:dyDescent="0.3">
      <c r="C172" s="1"/>
      <c r="D172" s="3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" x14ac:dyDescent="0.3">
      <c r="C173" s="1"/>
      <c r="D173" s="3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" x14ac:dyDescent="0.3">
      <c r="C174" s="1"/>
      <c r="D174" s="3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" x14ac:dyDescent="0.3">
      <c r="C175" s="1"/>
      <c r="D175" s="3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" x14ac:dyDescent="0.3">
      <c r="C176" s="1"/>
      <c r="D176" s="3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" x14ac:dyDescent="0.3">
      <c r="C177" s="1"/>
      <c r="D177" s="3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" x14ac:dyDescent="0.3">
      <c r="C178" s="1"/>
      <c r="D178" s="3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" x14ac:dyDescent="0.3">
      <c r="C179" s="1"/>
      <c r="D179" s="3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" x14ac:dyDescent="0.3">
      <c r="C180" s="1"/>
      <c r="D180" s="3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" x14ac:dyDescent="0.3">
      <c r="C181" s="1"/>
      <c r="D181" s="3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" x14ac:dyDescent="0.3">
      <c r="C182" s="1"/>
      <c r="D182" s="3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" x14ac:dyDescent="0.3">
      <c r="C183" s="1"/>
      <c r="D183" s="3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" x14ac:dyDescent="0.3">
      <c r="C184" s="1"/>
      <c r="D184" s="3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" x14ac:dyDescent="0.3">
      <c r="C185" s="1"/>
      <c r="D185" s="3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" x14ac:dyDescent="0.3">
      <c r="C186" s="1"/>
      <c r="D186" s="3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" x14ac:dyDescent="0.3">
      <c r="C187" s="1"/>
      <c r="D187" s="3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" x14ac:dyDescent="0.3">
      <c r="C188" s="1"/>
      <c r="D188" s="3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" x14ac:dyDescent="0.3">
      <c r="C189" s="1"/>
      <c r="D189" s="3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" x14ac:dyDescent="0.3">
      <c r="C190" s="1"/>
      <c r="D190" s="3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" x14ac:dyDescent="0.3">
      <c r="C191" s="1"/>
      <c r="D191" s="3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" x14ac:dyDescent="0.3">
      <c r="C192" s="1"/>
      <c r="D192" s="3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" x14ac:dyDescent="0.3">
      <c r="C193" s="1"/>
      <c r="D193" s="3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" x14ac:dyDescent="0.3">
      <c r="C194" s="1"/>
      <c r="D194" s="3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" x14ac:dyDescent="0.3">
      <c r="C195" s="1"/>
      <c r="D195" s="3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" x14ac:dyDescent="0.3">
      <c r="C196" s="1"/>
      <c r="D196" s="3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" x14ac:dyDescent="0.3">
      <c r="C197" s="1"/>
      <c r="D197" s="3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" x14ac:dyDescent="0.3">
      <c r="C198" s="1"/>
      <c r="D198" s="3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" x14ac:dyDescent="0.3">
      <c r="C199" s="1"/>
      <c r="D199" s="3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" x14ac:dyDescent="0.3">
      <c r="C200" s="1"/>
      <c r="D200" s="3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" x14ac:dyDescent="0.3">
      <c r="C201" s="1"/>
      <c r="D201" s="3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" x14ac:dyDescent="0.3">
      <c r="C202" s="1"/>
      <c r="D202" s="3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" x14ac:dyDescent="0.3">
      <c r="C203" s="1"/>
      <c r="D203" s="3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" x14ac:dyDescent="0.3">
      <c r="C204" s="1"/>
      <c r="D204" s="3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" x14ac:dyDescent="0.3">
      <c r="C205" s="1"/>
      <c r="D205" s="3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" x14ac:dyDescent="0.3">
      <c r="C206" s="1"/>
      <c r="D206" s="3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" x14ac:dyDescent="0.3">
      <c r="C207" s="1"/>
      <c r="D207" s="3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" x14ac:dyDescent="0.3">
      <c r="C208" s="1"/>
      <c r="D208" s="3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" x14ac:dyDescent="0.3">
      <c r="C209" s="1"/>
      <c r="D209" s="3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" x14ac:dyDescent="0.3">
      <c r="C210" s="1"/>
      <c r="D210" s="3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" x14ac:dyDescent="0.3">
      <c r="C211" s="1"/>
      <c r="D211" s="3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" x14ac:dyDescent="0.3">
      <c r="C212" s="1"/>
      <c r="D212" s="3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" x14ac:dyDescent="0.3">
      <c r="C213" s="1"/>
      <c r="D213" s="3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" x14ac:dyDescent="0.3">
      <c r="C214" s="1"/>
      <c r="D214" s="3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" x14ac:dyDescent="0.3">
      <c r="C215" s="1"/>
      <c r="D215" s="3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" x14ac:dyDescent="0.3">
      <c r="C216" s="1"/>
      <c r="D216" s="3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" x14ac:dyDescent="0.3">
      <c r="C217" s="1"/>
      <c r="D217" s="3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" x14ac:dyDescent="0.3">
      <c r="C218" s="1"/>
      <c r="D218" s="3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" x14ac:dyDescent="0.3">
      <c r="C219" s="1"/>
      <c r="D219" s="3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" x14ac:dyDescent="0.3">
      <c r="C220" s="1"/>
      <c r="D220" s="3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" x14ac:dyDescent="0.3">
      <c r="C221" s="1"/>
      <c r="D221" s="3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5">
      <c r="D222" s="4"/>
    </row>
    <row r="223" spans="3:96" x14ac:dyDescent="0.25">
      <c r="D223" s="4"/>
    </row>
    <row r="224" spans="3:96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32" sqref="B32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76" customWidth="1"/>
    <col min="5" max="5" width="9.1796875" style="176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" x14ac:dyDescent="0.3">
      <c r="A2" s="8"/>
      <c r="B2" s="29" t="s">
        <v>327</v>
      </c>
      <c r="C2" s="13"/>
      <c r="D2" s="171"/>
      <c r="E2" s="166"/>
      <c r="F2" s="13"/>
      <c r="G2" s="29" t="s">
        <v>294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5" thickBot="1" x14ac:dyDescent="0.3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(((D6+D7+D10+D13)-('2017-DE'!D6+'2017-DE'!D7+'2017-DE'!D10+'2017-DE'!D13)+D22)/('2017-DE'!D6+'2017-DE'!D7+'2017-DE'!D10+'2017-DE'!D13))*100</f>
        <v>#DIV/0!</v>
      </c>
      <c r="I15" s="113">
        <f>IF(AND((D6+D7+D10+D13)=0,D22=0,('2016-DE'!D6+'2016-DE'!D7+'2016-DE'!D10+'2016-DE'!D13)=0),0, IF(('2016-DE'!D6+'2016-DE'!D7+'2016-DE'!D10+'2016-DE'!D13)=0,3,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8"/>
      <c r="B16" s="10"/>
      <c r="C16" s="30"/>
      <c r="D16" s="184"/>
      <c r="E16" s="166"/>
      <c r="F16" s="26" t="s">
        <v>53</v>
      </c>
      <c r="G16" s="27" t="s">
        <v>295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" thickTop="1" x14ac:dyDescent="0.3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2" sqref="B2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76" customWidth="1"/>
    <col min="5" max="5" width="9.1796875" style="176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" x14ac:dyDescent="0.3">
      <c r="A2" s="8"/>
      <c r="B2" s="29" t="s">
        <v>328</v>
      </c>
      <c r="C2" s="13"/>
      <c r="D2" s="171"/>
      <c r="E2" s="166"/>
      <c r="F2" s="13"/>
      <c r="G2" s="29" t="s">
        <v>286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5" thickBot="1" x14ac:dyDescent="0.3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(((D6+D7+D10+D13)-('2016-DE'!D6+'2016-DE'!D7+'2016-DE'!D10+'2016-DE'!D13)+D22)/('2016-DE'!D6+'2016-DE'!D7+'2016-DE'!D10+'2016-DE'!D13))*100</f>
        <v>#DIV/0!</v>
      </c>
      <c r="I15" s="113">
        <f>IF(AND((D6+D7+D10+D13)=0,D22=0,('2016-DE'!D6+'2016-DE'!D7+'2016-DE'!D10+'2016-DE'!D13)=0),0, IF(('2016-DE'!D6+'2016-DE'!D7+'2016-DE'!D10+'2016-DE'!D13)=0,3,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8"/>
      <c r="B16" s="10"/>
      <c r="C16" s="30"/>
      <c r="D16" s="184"/>
      <c r="E16" s="166"/>
      <c r="F16" s="26" t="s">
        <v>53</v>
      </c>
      <c r="G16" s="27" t="s">
        <v>287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" thickTop="1" x14ac:dyDescent="0.3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postup</vt:lpstr>
      <vt:lpstr>2018-ÚČ</vt:lpstr>
      <vt:lpstr>2017-ÚČ</vt:lpstr>
      <vt:lpstr>2016-ÚČ</vt:lpstr>
      <vt:lpstr>2015-ÚČ</vt:lpstr>
      <vt:lpstr>2014-ÚČ</vt:lpstr>
      <vt:lpstr>2013-ÚČ</vt:lpstr>
      <vt:lpstr>2018-DE</vt:lpstr>
      <vt:lpstr>2017-DE</vt:lpstr>
      <vt:lpstr>2016-DE</vt:lpstr>
      <vt:lpstr>2015-DE</vt:lpstr>
      <vt:lpstr>2014-DE</vt:lpstr>
      <vt:lpstr>2013-DE</vt:lpstr>
      <vt:lpstr>bodování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Pšejová</cp:lastModifiedBy>
  <cp:lastPrinted>2007-02-07T13:11:42Z</cp:lastPrinted>
  <dcterms:created xsi:type="dcterms:W3CDTF">1997-01-24T11:07:25Z</dcterms:created>
  <dcterms:modified xsi:type="dcterms:W3CDTF">2019-04-08T13:49:49Z</dcterms:modified>
</cp:coreProperties>
</file>